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315" windowWidth="11445" windowHeight="6075" tabRatio="961" firstSheet="2" activeTab="2"/>
  </bookViews>
  <sheets>
    <sheet name="NRWNBB" sheetId="89" state="veryHidden" r:id="rId1"/>
    <sheet name="GAPEVW" sheetId="88" state="veryHidden" r:id="rId2"/>
    <sheet name="表1全区收入预算" sheetId="130" r:id="rId3"/>
    <sheet name="表2全区支出预算" sheetId="131" r:id="rId4"/>
    <sheet name="表3全区基金收入预计" sheetId="90" r:id="rId5"/>
    <sheet name="表4全区基金支出预算" sheetId="97" r:id="rId6"/>
  </sheets>
  <definedNames>
    <definedName name="_xlnm.Print_Area" localSheetId="2">表1全区收入预算!$A$1:$E$38</definedName>
    <definedName name="_xlnm.Print_Area" localSheetId="3">表2全区支出预算!$A$1:$E$40</definedName>
    <definedName name="_xlnm.Print_Area" localSheetId="4">表3全区基金收入预计!$A$1:$E$25</definedName>
    <definedName name="_xlnm.Print_Area" localSheetId="5">表4全区基金支出预算!$A$1:$E$34</definedName>
  </definedNames>
  <calcPr calcId="125725"/>
</workbook>
</file>

<file path=xl/calcChain.xml><?xml version="1.0" encoding="utf-8"?>
<calcChain xmlns="http://schemas.openxmlformats.org/spreadsheetml/2006/main">
  <c r="D11" i="97"/>
  <c r="D10" s="1"/>
  <c r="D24" s="1"/>
  <c r="D34" s="1"/>
  <c r="C12" i="90"/>
  <c r="C25" s="1"/>
  <c r="C43" i="131"/>
  <c r="D20" i="97"/>
  <c r="D18"/>
  <c r="D17"/>
  <c r="B10"/>
  <c r="C17"/>
  <c r="B17"/>
  <c r="D12"/>
  <c r="D13"/>
  <c r="D14"/>
  <c r="D15"/>
  <c r="D16"/>
  <c r="C19" i="130"/>
  <c r="C27"/>
  <c r="D21"/>
  <c r="D22"/>
  <c r="D23"/>
  <c r="D24"/>
  <c r="D20"/>
  <c r="D21" i="97"/>
  <c r="D25" i="131"/>
  <c r="C29" i="97"/>
  <c r="D29"/>
  <c r="D31"/>
  <c r="D30"/>
  <c r="C26"/>
  <c r="D27"/>
  <c r="D26"/>
  <c r="D19"/>
  <c r="D9"/>
  <c r="D7"/>
  <c r="D5"/>
  <c r="D6"/>
  <c r="C5"/>
  <c r="D8" i="130"/>
  <c r="D9"/>
  <c r="D10"/>
  <c r="D12"/>
  <c r="D13"/>
  <c r="D14"/>
  <c r="D16"/>
  <c r="D17"/>
  <c r="D18"/>
  <c r="C34" i="131"/>
  <c r="D35"/>
  <c r="D34"/>
  <c r="C31"/>
  <c r="D32"/>
  <c r="D31"/>
  <c r="C29"/>
  <c r="C40" s="1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6"/>
  <c r="D27"/>
  <c r="D5"/>
  <c r="D31" i="130"/>
  <c r="D32"/>
  <c r="D33"/>
  <c r="D34"/>
  <c r="D35"/>
  <c r="D36"/>
  <c r="D30"/>
  <c r="C29"/>
  <c r="C38" s="1"/>
  <c r="B5"/>
  <c r="B19"/>
  <c r="B27"/>
  <c r="B38"/>
  <c r="D7"/>
  <c r="D11"/>
  <c r="D15"/>
  <c r="D6"/>
  <c r="C18" i="90"/>
  <c r="C14"/>
  <c r="D18"/>
  <c r="B18"/>
  <c r="D16"/>
  <c r="D17"/>
  <c r="D19"/>
  <c r="D20"/>
  <c r="D21"/>
  <c r="D15"/>
  <c r="D6"/>
  <c r="D8"/>
  <c r="D9"/>
  <c r="D10"/>
  <c r="D5"/>
  <c r="B5" i="97"/>
  <c r="B29" i="131"/>
  <c r="B26" i="97"/>
  <c r="B14" i="90"/>
  <c r="B34" i="131"/>
  <c r="B29" i="97"/>
  <c r="B12" i="90"/>
  <c r="B31" i="131"/>
  <c r="B29" i="130"/>
  <c r="B40" i="131"/>
  <c r="D14" i="90"/>
  <c r="B25"/>
  <c r="D5" i="130"/>
  <c r="C5"/>
  <c r="D19"/>
  <c r="D27"/>
  <c r="B24" i="97"/>
  <c r="B34"/>
  <c r="D7" i="90" l="1"/>
  <c r="C10" i="97"/>
  <c r="C24" s="1"/>
  <c r="C34" s="1"/>
  <c r="D12" i="90"/>
  <c r="D25" s="1"/>
  <c r="C37" i="97" s="1"/>
  <c r="D29" i="130"/>
  <c r="D38" s="1"/>
  <c r="D29" i="131"/>
  <c r="D40" s="1"/>
  <c r="B37" i="97" l="1"/>
  <c r="B43" i="131"/>
</calcChain>
</file>

<file path=xl/sharedStrings.xml><?xml version="1.0" encoding="utf-8"?>
<sst xmlns="http://schemas.openxmlformats.org/spreadsheetml/2006/main" count="141" uniqueCount="124">
  <si>
    <r>
      <t>项</t>
    </r>
    <r>
      <rPr>
        <b/>
        <sz val="10"/>
        <rFont val="Times New Roman"/>
        <family val="1"/>
      </rPr>
      <t xml:space="preserve">          </t>
    </r>
    <r>
      <rPr>
        <b/>
        <sz val="10"/>
        <rFont val="宋体"/>
        <charset val="134"/>
      </rPr>
      <t>目</t>
    </r>
    <phoneticPr fontId="5" type="noConversion"/>
  </si>
  <si>
    <t>备  注</t>
    <phoneticPr fontId="5" type="noConversion"/>
  </si>
  <si>
    <t>收 入 总 计</t>
    <phoneticPr fontId="5" type="noConversion"/>
  </si>
  <si>
    <t>本年支出合计</t>
    <phoneticPr fontId="5" type="noConversion"/>
  </si>
  <si>
    <t>转移性支出</t>
    <phoneticPr fontId="5" type="noConversion"/>
  </si>
  <si>
    <t>支 出 总 计</t>
    <phoneticPr fontId="5" type="noConversion"/>
  </si>
  <si>
    <t>单位：万元</t>
    <phoneticPr fontId="5" type="noConversion"/>
  </si>
  <si>
    <t>本年收入合计</t>
  </si>
  <si>
    <t>转移性收入</t>
  </si>
  <si>
    <t>十八、住房保障支出</t>
  </si>
  <si>
    <t>十九、粮油物资储备支出</t>
  </si>
  <si>
    <t>债务还本支出</t>
    <phoneticPr fontId="19" type="noConversion"/>
  </si>
  <si>
    <t>一、国有土地收益基金收入</t>
    <phoneticPr fontId="5" type="noConversion"/>
  </si>
  <si>
    <t>二、农业土地开发资金收入</t>
    <phoneticPr fontId="5" type="noConversion"/>
  </si>
  <si>
    <t>三、国有土地使用权出让收入</t>
    <phoneticPr fontId="5" type="noConversion"/>
  </si>
  <si>
    <t>四、彩票公益金收入</t>
    <phoneticPr fontId="5" type="noConversion"/>
  </si>
  <si>
    <t>五、城市基础设施配套费收入</t>
    <phoneticPr fontId="5" type="noConversion"/>
  </si>
  <si>
    <t>六、污水处理费收入</t>
    <phoneticPr fontId="5" type="noConversion"/>
  </si>
  <si>
    <t>债务还本支出</t>
    <phoneticPr fontId="5" type="noConversion"/>
  </si>
  <si>
    <t>增值税</t>
  </si>
  <si>
    <t>企业所得税</t>
  </si>
  <si>
    <t>个人所得税</t>
  </si>
  <si>
    <t>返还性收入</t>
  </si>
  <si>
    <t>一般性转移支付收入</t>
  </si>
  <si>
    <t>专项转移支付收入</t>
  </si>
  <si>
    <t>上年结余收入</t>
  </si>
  <si>
    <t>单位：万元</t>
    <phoneticPr fontId="5" type="noConversion"/>
  </si>
  <si>
    <t>项    目</t>
    <phoneticPr fontId="5" type="noConversion"/>
  </si>
  <si>
    <t>备  注</t>
    <phoneticPr fontId="5" type="noConversion"/>
  </si>
  <si>
    <t>一、税收收入</t>
    <phoneticPr fontId="5" type="noConversion"/>
  </si>
  <si>
    <t>二、非税收入</t>
    <phoneticPr fontId="5" type="noConversion"/>
  </si>
  <si>
    <t>专项收入</t>
    <phoneticPr fontId="5" type="noConversion"/>
  </si>
  <si>
    <t>罚没收入</t>
    <phoneticPr fontId="5" type="noConversion"/>
  </si>
  <si>
    <t>国有资本经营收入</t>
    <phoneticPr fontId="5" type="noConversion"/>
  </si>
  <si>
    <t>国有资源有偿使用收入</t>
    <phoneticPr fontId="5" type="noConversion"/>
  </si>
  <si>
    <t xml:space="preserve">其他收入 </t>
    <phoneticPr fontId="5" type="noConversion"/>
  </si>
  <si>
    <t>本年收入合计</t>
    <phoneticPr fontId="5" type="noConversion"/>
  </si>
  <si>
    <t>本年支出合计</t>
    <phoneticPr fontId="5" type="noConversion"/>
  </si>
  <si>
    <t>转移性支出</t>
    <phoneticPr fontId="5" type="noConversion"/>
  </si>
  <si>
    <t>年终结余</t>
    <phoneticPr fontId="5" type="noConversion"/>
  </si>
  <si>
    <t>转移性收入</t>
    <phoneticPr fontId="5" type="noConversion"/>
  </si>
  <si>
    <t>十六、援助其他地区支出</t>
    <phoneticPr fontId="5" type="noConversion"/>
  </si>
  <si>
    <t>一、一般公共服务支出</t>
    <phoneticPr fontId="5" type="noConversion"/>
  </si>
  <si>
    <t>二、国防支出</t>
    <phoneticPr fontId="5" type="noConversion"/>
  </si>
  <si>
    <t>三、公共安全支出</t>
    <phoneticPr fontId="5" type="noConversion"/>
  </si>
  <si>
    <t>四、教育支出</t>
    <phoneticPr fontId="5" type="noConversion"/>
  </si>
  <si>
    <t>五、科学技术支出</t>
    <phoneticPr fontId="5" type="noConversion"/>
  </si>
  <si>
    <t>七、社会保障和就业支出</t>
    <phoneticPr fontId="5" type="noConversion"/>
  </si>
  <si>
    <t>九、节能环保支出</t>
    <phoneticPr fontId="5" type="noConversion"/>
  </si>
  <si>
    <t>十、城乡社区支出</t>
    <phoneticPr fontId="5" type="noConversion"/>
  </si>
  <si>
    <t>十一、农林水支出</t>
    <phoneticPr fontId="5" type="noConversion"/>
  </si>
  <si>
    <t>十二、交通运输支出</t>
    <phoneticPr fontId="5" type="noConversion"/>
  </si>
  <si>
    <t>十四、商业服务业等支出</t>
    <phoneticPr fontId="5" type="noConversion"/>
  </si>
  <si>
    <t>十五、金融支出</t>
    <phoneticPr fontId="5" type="noConversion"/>
  </si>
  <si>
    <t>二、社会保障和就业支出</t>
    <phoneticPr fontId="5" type="noConversion"/>
  </si>
  <si>
    <t>三、城乡社区事务</t>
    <phoneticPr fontId="5" type="noConversion"/>
  </si>
  <si>
    <t>调入资金</t>
    <phoneticPr fontId="5" type="noConversion"/>
  </si>
  <si>
    <t>债务转贷收入</t>
  </si>
  <si>
    <t>债务转贷收入</t>
    <phoneticPr fontId="5" type="noConversion"/>
  </si>
  <si>
    <t>新增债券</t>
  </si>
  <si>
    <t>置换债券</t>
  </si>
  <si>
    <t>调出资金</t>
    <phoneticPr fontId="5" type="noConversion"/>
  </si>
  <si>
    <t>上解支出</t>
    <phoneticPr fontId="5" type="noConversion"/>
  </si>
  <si>
    <t>收入总计</t>
    <phoneticPr fontId="5" type="noConversion"/>
  </si>
  <si>
    <t>支出总计</t>
    <phoneticPr fontId="5" type="noConversion"/>
  </si>
  <si>
    <t>大中型水库移民后期扶持基金支出</t>
    <phoneticPr fontId="14" type="noConversion"/>
  </si>
  <si>
    <t>旅游发展基金支出</t>
    <phoneticPr fontId="14" type="noConversion"/>
  </si>
  <si>
    <t>彩票公益金安排的支出</t>
    <phoneticPr fontId="14" type="noConversion"/>
  </si>
  <si>
    <t>环境保护税</t>
  </si>
  <si>
    <t>行政事业性收费收入</t>
    <phoneticPr fontId="5" type="noConversion"/>
  </si>
  <si>
    <t>六、文化旅游体育与传媒支出</t>
    <phoneticPr fontId="5" type="noConversion"/>
  </si>
  <si>
    <t>八、卫生健康支出</t>
    <phoneticPr fontId="5" type="noConversion"/>
  </si>
  <si>
    <t>十七、自然资源海洋气象等支出</t>
    <phoneticPr fontId="5" type="noConversion"/>
  </si>
  <si>
    <t>二十、灾害防治及应急管理支出</t>
    <phoneticPr fontId="5" type="noConversion"/>
  </si>
  <si>
    <t>二十一、预备费</t>
    <phoneticPr fontId="5" type="noConversion"/>
  </si>
  <si>
    <t>二十二、其他支出</t>
    <phoneticPr fontId="5" type="noConversion"/>
  </si>
  <si>
    <t>二十三、债务付息支出</t>
    <phoneticPr fontId="5" type="noConversion"/>
  </si>
  <si>
    <t>十三、资源勘探工业信息等支出</t>
    <phoneticPr fontId="5" type="noConversion"/>
  </si>
  <si>
    <t>国家电影事业发展专项资金安排的支出</t>
    <phoneticPr fontId="14" type="noConversion"/>
  </si>
  <si>
    <t>农业土地开发资金安排的支出</t>
    <phoneticPr fontId="14" type="noConversion"/>
  </si>
  <si>
    <t>城市基础设施配套费安排的支出</t>
    <phoneticPr fontId="14" type="noConversion"/>
  </si>
  <si>
    <t>污水处理费安排的支出</t>
    <phoneticPr fontId="14" type="noConversion"/>
  </si>
  <si>
    <t xml:space="preserve"> </t>
    <phoneticPr fontId="5" type="noConversion"/>
  </si>
  <si>
    <t xml:space="preserve"> </t>
    <phoneticPr fontId="5" type="noConversion"/>
  </si>
  <si>
    <t>补充预算稳定调节基金</t>
    <phoneticPr fontId="5" type="noConversion"/>
  </si>
  <si>
    <t>调入预算稳定调节基金</t>
    <phoneticPr fontId="5" type="noConversion"/>
  </si>
  <si>
    <t>地方政府专项债务还本支出</t>
    <phoneticPr fontId="19" type="noConversion"/>
  </si>
  <si>
    <t>上解支出</t>
    <phoneticPr fontId="5" type="noConversion"/>
  </si>
  <si>
    <t xml:space="preserve">    调出资金</t>
    <phoneticPr fontId="5" type="noConversion"/>
  </si>
  <si>
    <t xml:space="preserve">    年终结余</t>
    <phoneticPr fontId="5" type="noConversion"/>
  </si>
  <si>
    <t>资源税</t>
    <phoneticPr fontId="5" type="noConversion"/>
  </si>
  <si>
    <t>城市维护建设税</t>
    <phoneticPr fontId="5" type="noConversion"/>
  </si>
  <si>
    <t>房产税</t>
    <phoneticPr fontId="5" type="noConversion"/>
  </si>
  <si>
    <t>印花税</t>
    <phoneticPr fontId="5" type="noConversion"/>
  </si>
  <si>
    <t>城镇土地使用税</t>
    <phoneticPr fontId="5" type="noConversion"/>
  </si>
  <si>
    <t>土地增值税</t>
    <phoneticPr fontId="5" type="noConversion"/>
  </si>
  <si>
    <t>车船税</t>
    <phoneticPr fontId="5" type="noConversion"/>
  </si>
  <si>
    <t>耕地占用税</t>
    <phoneticPr fontId="5" type="noConversion"/>
  </si>
  <si>
    <t>契税</t>
    <phoneticPr fontId="5" type="noConversion"/>
  </si>
  <si>
    <t>地方政府一般债务还本支出</t>
    <phoneticPr fontId="19" type="noConversion"/>
  </si>
  <si>
    <t>专项补助收入</t>
    <phoneticPr fontId="5" type="noConversion"/>
  </si>
  <si>
    <t>上年结余收入</t>
    <phoneticPr fontId="5" type="noConversion"/>
  </si>
  <si>
    <t>调入资金</t>
    <phoneticPr fontId="5" type="noConversion"/>
  </si>
  <si>
    <t>四、其他支出</t>
    <phoneticPr fontId="5" type="noConversion"/>
  </si>
  <si>
    <t>五、债务付息支出</t>
    <phoneticPr fontId="5" type="noConversion"/>
  </si>
  <si>
    <t>表1</t>
    <phoneticPr fontId="5" type="noConversion"/>
  </si>
  <si>
    <t>表2</t>
    <phoneticPr fontId="5" type="noConversion"/>
  </si>
  <si>
    <t>表3</t>
    <phoneticPr fontId="5" type="noConversion"/>
  </si>
  <si>
    <t>表4</t>
    <phoneticPr fontId="5" type="noConversion"/>
  </si>
  <si>
    <t>年初预算数</t>
    <phoneticPr fontId="5" type="noConversion"/>
  </si>
  <si>
    <t>预算调整数</t>
    <phoneticPr fontId="5" type="noConversion"/>
  </si>
  <si>
    <t>调整后预算数</t>
    <phoneticPr fontId="5" type="noConversion"/>
  </si>
  <si>
    <t xml:space="preserve"> </t>
    <phoneticPr fontId="5" type="noConversion"/>
  </si>
  <si>
    <t xml:space="preserve">    抗疫特别国债</t>
    <phoneticPr fontId="5" type="noConversion"/>
  </si>
  <si>
    <t>六、抗疫特别国债安排的支出</t>
    <phoneticPr fontId="5" type="noConversion"/>
  </si>
  <si>
    <t xml:space="preserve">        其他政府性基金及对应专项债务收入安排的支出 </t>
    <phoneticPr fontId="14" type="noConversion"/>
  </si>
  <si>
    <t>棚户区改造专项债券收入安排的支出</t>
    <phoneticPr fontId="14" type="noConversion"/>
  </si>
  <si>
    <t>一、文化旅游体育与传媒支出</t>
    <phoneticPr fontId="5" type="noConversion"/>
  </si>
  <si>
    <t>国有土地收益基金安排的支出</t>
    <phoneticPr fontId="14" type="noConversion"/>
  </si>
  <si>
    <t>国有土地使用权出让收入安排的支出</t>
    <phoneticPr fontId="14" type="noConversion"/>
  </si>
  <si>
    <t>2020年一般公共预算收入调整草案表</t>
    <phoneticPr fontId="5" type="noConversion"/>
  </si>
  <si>
    <t>2020年一般公共预算支出调整草案表</t>
    <phoneticPr fontId="5" type="noConversion"/>
  </si>
  <si>
    <t>2020年政府性基金预算收入调整草案表</t>
    <phoneticPr fontId="5" type="noConversion"/>
  </si>
  <si>
    <t>2020年政府性基金预算支出调整草案表</t>
    <phoneticPr fontId="5" type="noConversion"/>
  </si>
</sst>
</file>

<file path=xl/styles.xml><?xml version="1.0" encoding="utf-8"?>
<styleSheet xmlns="http://schemas.openxmlformats.org/spreadsheetml/2006/main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_);_(* \(#,##0\);_(* &quot;-&quot;_);_(@_)"/>
    <numFmt numFmtId="177" formatCode="_(* #,##0.00_);_(* \(#,##0.00\);_(* &quot;-&quot;??_);_(@_)"/>
    <numFmt numFmtId="178" formatCode="0_ "/>
    <numFmt numFmtId="179" formatCode="0.0"/>
    <numFmt numFmtId="180" formatCode="0.0_ "/>
    <numFmt numFmtId="181" formatCode="0_);[Red]\(0\)"/>
  </numFmts>
  <fonts count="45">
    <font>
      <sz val="12"/>
      <name val="宋体"/>
      <charset val="134"/>
    </font>
    <font>
      <sz val="12"/>
      <name val="宋体"/>
      <charset val="134"/>
    </font>
    <font>
      <sz val="12"/>
      <name val="Courier"/>
      <family val="3"/>
    </font>
    <font>
      <sz val="12"/>
      <name val="Times New Roman"/>
      <family val="1"/>
    </font>
    <font>
      <sz val="12"/>
      <name val="Arial"/>
      <family val="2"/>
    </font>
    <font>
      <sz val="9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name val="Times New Roman"/>
      <family val="1"/>
    </font>
    <font>
      <b/>
      <sz val="16"/>
      <name val="华文中宋"/>
      <charset val="134"/>
    </font>
    <font>
      <b/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黑体"/>
      <family val="3"/>
      <charset val="134"/>
    </font>
    <font>
      <b/>
      <sz val="8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0"/>
      <name val="Helv"/>
      <family val="2"/>
    </font>
    <font>
      <b/>
      <sz val="9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0"/>
      <name val="Arial"/>
      <family val="2"/>
    </font>
    <font>
      <b/>
      <sz val="10"/>
      <name val="MS Sans Serif"/>
      <family val="2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0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58">
    <xf numFmtId="0" fontId="0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25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33" fillId="0" borderId="0">
      <alignment vertical="center"/>
    </xf>
    <xf numFmtId="0" fontId="13" fillId="0" borderId="0"/>
    <xf numFmtId="0" fontId="33" fillId="0" borderId="0">
      <alignment vertical="center"/>
    </xf>
    <xf numFmtId="0" fontId="13" fillId="0" borderId="0"/>
    <xf numFmtId="0" fontId="13" fillId="0" borderId="0" applyProtection="0">
      <alignment vertical="center"/>
    </xf>
    <xf numFmtId="0" fontId="33" fillId="0" borderId="0" applyProtection="0">
      <alignment vertical="center"/>
    </xf>
    <xf numFmtId="0" fontId="20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3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0" fillId="0" borderId="0" applyProtection="0">
      <alignment vertical="center"/>
    </xf>
    <xf numFmtId="0" fontId="42" fillId="0" borderId="0">
      <alignment vertical="center"/>
    </xf>
    <xf numFmtId="0" fontId="35" fillId="0" borderId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0" fillId="0" borderId="0" applyProtection="0">
      <alignment vertical="center"/>
    </xf>
    <xf numFmtId="0" fontId="42" fillId="0" borderId="0">
      <alignment vertical="center"/>
    </xf>
    <xf numFmtId="0" fontId="35" fillId="0" borderId="0" applyProtection="0">
      <alignment vertical="center"/>
    </xf>
    <xf numFmtId="0" fontId="20" fillId="0" borderId="0" applyProtection="0">
      <alignment vertical="center"/>
    </xf>
    <xf numFmtId="0" fontId="35" fillId="0" borderId="0" applyProtection="0">
      <alignment vertical="center"/>
    </xf>
    <xf numFmtId="0" fontId="13" fillId="0" borderId="0"/>
    <xf numFmtId="0" fontId="13" fillId="0" borderId="0"/>
    <xf numFmtId="0" fontId="1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4" fillId="0" borderId="0" applyProtection="0">
      <alignment vertical="center"/>
    </xf>
    <xf numFmtId="0" fontId="36" fillId="0" borderId="0" applyProtection="0">
      <alignment vertical="center"/>
    </xf>
    <xf numFmtId="0" fontId="13" fillId="0" borderId="0"/>
    <xf numFmtId="0" fontId="43" fillId="0" borderId="0">
      <alignment vertical="center"/>
    </xf>
    <xf numFmtId="0" fontId="33" fillId="0" borderId="0">
      <alignment vertical="center"/>
    </xf>
    <xf numFmtId="0" fontId="1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wrapText="1"/>
    </xf>
    <xf numFmtId="0" fontId="28" fillId="0" borderId="0">
      <alignment wrapText="1"/>
    </xf>
    <xf numFmtId="0" fontId="33" fillId="0" borderId="0">
      <alignment vertical="center"/>
    </xf>
    <xf numFmtId="0" fontId="13" fillId="0" borderId="0" applyProtection="0">
      <alignment vertical="center"/>
    </xf>
    <xf numFmtId="0" fontId="33" fillId="0" borderId="0" applyProtection="0">
      <alignment vertical="center"/>
    </xf>
    <xf numFmtId="0" fontId="13" fillId="0" borderId="0"/>
    <xf numFmtId="0" fontId="33" fillId="0" borderId="0">
      <alignment vertical="center"/>
    </xf>
    <xf numFmtId="0" fontId="13" fillId="0" borderId="0">
      <alignment vertical="center"/>
    </xf>
    <xf numFmtId="0" fontId="13" fillId="0" borderId="0"/>
    <xf numFmtId="0" fontId="33" fillId="0" borderId="0">
      <alignment vertical="center"/>
    </xf>
    <xf numFmtId="0" fontId="3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3" fillId="0" borderId="0">
      <alignment vertical="center"/>
    </xf>
    <xf numFmtId="0" fontId="13" fillId="0" borderId="0" applyProtection="0">
      <alignment vertical="center"/>
    </xf>
    <xf numFmtId="0" fontId="33" fillId="0" borderId="0" applyProtection="0">
      <alignment vertical="center"/>
    </xf>
    <xf numFmtId="0" fontId="13" fillId="0" borderId="0"/>
    <xf numFmtId="0" fontId="33" fillId="0" borderId="0">
      <alignment vertical="center"/>
    </xf>
    <xf numFmtId="0" fontId="13" fillId="0" borderId="0">
      <alignment vertical="center"/>
    </xf>
    <xf numFmtId="0" fontId="13" fillId="0" borderId="0"/>
    <xf numFmtId="0" fontId="33" fillId="0" borderId="0">
      <alignment vertical="center"/>
    </xf>
    <xf numFmtId="0" fontId="33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4" fontId="20" fillId="0" borderId="0" applyProtection="0">
      <alignment vertical="center"/>
    </xf>
    <xf numFmtId="44" fontId="26" fillId="0" borderId="0" applyProtection="0">
      <alignment vertical="center"/>
    </xf>
    <xf numFmtId="44" fontId="20" fillId="0" borderId="0" applyProtection="0">
      <alignment vertical="center"/>
    </xf>
    <xf numFmtId="44" fontId="20" fillId="0" borderId="0" applyProtection="0">
      <alignment vertical="center"/>
    </xf>
    <xf numFmtId="44" fontId="20" fillId="0" borderId="0" applyProtection="0">
      <alignment vertical="center"/>
    </xf>
    <xf numFmtId="44" fontId="20" fillId="0" borderId="0" applyProtection="0">
      <alignment vertical="center"/>
    </xf>
    <xf numFmtId="44" fontId="20" fillId="0" borderId="0" applyProtection="0">
      <alignment vertical="center"/>
    </xf>
    <xf numFmtId="44" fontId="20" fillId="0" borderId="0" applyProtection="0">
      <alignment vertical="center"/>
    </xf>
    <xf numFmtId="44" fontId="20" fillId="0" borderId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4" fontId="20" fillId="0" borderId="0" applyProtection="0">
      <alignment vertical="center"/>
    </xf>
    <xf numFmtId="44" fontId="26" fillId="0" borderId="0" applyProtection="0">
      <alignment vertical="center"/>
    </xf>
    <xf numFmtId="44" fontId="20" fillId="0" borderId="0" applyProtection="0">
      <alignment vertical="center"/>
    </xf>
    <xf numFmtId="44" fontId="20" fillId="0" borderId="0" applyProtection="0">
      <alignment vertical="center"/>
    </xf>
    <xf numFmtId="44" fontId="20" fillId="0" borderId="0" applyProtection="0">
      <alignment vertical="center"/>
    </xf>
    <xf numFmtId="44" fontId="20" fillId="0" borderId="0" applyProtection="0">
      <alignment vertical="center"/>
    </xf>
    <xf numFmtId="44" fontId="20" fillId="0" borderId="0" applyProtection="0">
      <alignment vertical="center"/>
    </xf>
    <xf numFmtId="44" fontId="20" fillId="0" borderId="0" applyProtection="0">
      <alignment vertical="center"/>
    </xf>
    <xf numFmtId="44" fontId="20" fillId="0" borderId="0" applyProtection="0">
      <alignment vertical="center"/>
    </xf>
    <xf numFmtId="0" fontId="4" fillId="0" borderId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3" fillId="0" borderId="0"/>
    <xf numFmtId="0" fontId="13" fillId="0" borderId="0"/>
    <xf numFmtId="0" fontId="13" fillId="0" borderId="0"/>
  </cellStyleXfs>
  <cellXfs count="156">
    <xf numFmtId="0" fontId="0" fillId="0" borderId="0" xfId="0"/>
    <xf numFmtId="1" fontId="7" fillId="0" borderId="1" xfId="179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 applyProtection="1">
      <alignment vertical="center" shrinkToFit="1"/>
      <protection locked="0"/>
    </xf>
    <xf numFmtId="180" fontId="7" fillId="0" borderId="2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horizontal="right"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horizontal="right" vertical="center"/>
      <protection locked="0"/>
    </xf>
    <xf numFmtId="181" fontId="13" fillId="0" borderId="0" xfId="0" applyNumberFormat="1" applyFont="1" applyFill="1" applyAlignment="1" applyProtection="1">
      <alignment vertical="center"/>
      <protection locked="0"/>
    </xf>
    <xf numFmtId="178" fontId="13" fillId="0" borderId="0" xfId="0" applyNumberFormat="1" applyFont="1" applyFill="1" applyAlignment="1" applyProtection="1">
      <alignment vertical="center"/>
      <protection locked="0"/>
    </xf>
    <xf numFmtId="181" fontId="13" fillId="0" borderId="0" xfId="0" applyNumberFormat="1" applyFont="1" applyFill="1" applyAlignment="1" applyProtection="1">
      <alignment horizontal="right"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178" fontId="13" fillId="0" borderId="0" xfId="0" applyNumberFormat="1" applyFont="1" applyFill="1" applyAlignment="1" applyProtection="1">
      <alignment horizontal="right" vertical="center"/>
      <protection locked="0"/>
    </xf>
    <xf numFmtId="1" fontId="18" fillId="0" borderId="3" xfId="0" applyNumberFormat="1" applyFont="1" applyFill="1" applyBorder="1" applyAlignment="1">
      <alignment horizontal="left" vertical="center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3" fontId="7" fillId="0" borderId="6" xfId="0" applyNumberFormat="1" applyFont="1" applyFill="1" applyBorder="1" applyAlignment="1" applyProtection="1">
      <alignment vertical="center" shrinkToFit="1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vertical="center" shrinkToFit="1"/>
      <protection locked="0"/>
    </xf>
    <xf numFmtId="180" fontId="16" fillId="0" borderId="7" xfId="0" applyNumberFormat="1" applyFont="1" applyFill="1" applyBorder="1" applyAlignment="1" applyProtection="1">
      <alignment horizontal="right" vertical="center"/>
      <protection locked="0"/>
    </xf>
    <xf numFmtId="0" fontId="7" fillId="0" borderId="8" xfId="0" applyFont="1" applyFill="1" applyBorder="1" applyAlignment="1" applyProtection="1">
      <alignment horizontal="center" vertical="center" shrinkToFit="1"/>
      <protection locked="0"/>
    </xf>
    <xf numFmtId="0" fontId="7" fillId="0" borderId="9" xfId="0" applyFont="1" applyFill="1" applyBorder="1" applyAlignment="1" applyProtection="1">
      <alignment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6" xfId="0" applyFont="1" applyFill="1" applyBorder="1" applyAlignment="1" applyProtection="1">
      <alignment horizontal="center" vertical="center" shrinkToFit="1"/>
      <protection locked="0"/>
    </xf>
    <xf numFmtId="0" fontId="7" fillId="0" borderId="6" xfId="180" applyFont="1" applyFill="1" applyBorder="1" applyAlignment="1" applyProtection="1">
      <alignment vertical="center" shrinkToFit="1"/>
      <protection locked="0"/>
    </xf>
    <xf numFmtId="0" fontId="6" fillId="0" borderId="0" xfId="181" applyFont="1">
      <alignment vertical="center"/>
    </xf>
    <xf numFmtId="0" fontId="8" fillId="0" borderId="0" xfId="181" applyFont="1">
      <alignment vertical="center"/>
    </xf>
    <xf numFmtId="0" fontId="7" fillId="0" borderId="0" xfId="181" applyFont="1" applyAlignment="1">
      <alignment horizontal="right"/>
    </xf>
    <xf numFmtId="0" fontId="6" fillId="0" borderId="0" xfId="181" applyFont="1" applyAlignment="1">
      <alignment horizontal="right"/>
    </xf>
    <xf numFmtId="0" fontId="6" fillId="0" borderId="0" xfId="181" applyFont="1" applyAlignment="1">
      <alignment vertical="center" wrapText="1"/>
    </xf>
    <xf numFmtId="0" fontId="6" fillId="0" borderId="0" xfId="181" applyFont="1" applyAlignment="1">
      <alignment horizontal="center" vertical="center" wrapText="1"/>
    </xf>
    <xf numFmtId="178" fontId="7" fillId="0" borderId="2" xfId="181" applyNumberFormat="1" applyFont="1" applyBorder="1" applyAlignment="1">
      <alignment horizontal="right" vertical="center"/>
    </xf>
    <xf numFmtId="0" fontId="7" fillId="0" borderId="2" xfId="181" applyNumberFormat="1" applyFont="1" applyBorder="1" applyAlignment="1">
      <alignment horizontal="right" vertical="center"/>
    </xf>
    <xf numFmtId="0" fontId="7" fillId="0" borderId="6" xfId="181" applyFont="1" applyBorder="1" applyAlignment="1">
      <alignment horizontal="left" vertical="center"/>
    </xf>
    <xf numFmtId="0" fontId="7" fillId="0" borderId="6" xfId="181" applyFont="1" applyBorder="1" applyAlignment="1">
      <alignment horizontal="center" vertical="center"/>
    </xf>
    <xf numFmtId="0" fontId="7" fillId="0" borderId="1" xfId="179" applyNumberFormat="1" applyFont="1" applyFill="1" applyBorder="1" applyAlignment="1">
      <alignment horizontal="right" vertical="center"/>
    </xf>
    <xf numFmtId="0" fontId="7" fillId="0" borderId="2" xfId="181" applyNumberFormat="1" applyFont="1" applyBorder="1" applyAlignment="1">
      <alignment vertical="center"/>
    </xf>
    <xf numFmtId="0" fontId="7" fillId="0" borderId="10" xfId="181" applyFont="1" applyBorder="1">
      <alignment vertical="center"/>
    </xf>
    <xf numFmtId="178" fontId="7" fillId="0" borderId="10" xfId="181" applyNumberFormat="1" applyFont="1" applyBorder="1">
      <alignment vertical="center"/>
    </xf>
    <xf numFmtId="0" fontId="7" fillId="0" borderId="6" xfId="181" applyFont="1" applyBorder="1" applyAlignment="1">
      <alignment horizontal="left" vertical="center" indent="2"/>
    </xf>
    <xf numFmtId="0" fontId="7" fillId="0" borderId="11" xfId="181" applyFont="1" applyBorder="1">
      <alignment vertical="center"/>
    </xf>
    <xf numFmtId="180" fontId="7" fillId="0" borderId="7" xfId="0" applyNumberFormat="1" applyFont="1" applyFill="1" applyBorder="1" applyAlignment="1" applyProtection="1">
      <alignment horizontal="right" vertical="center"/>
      <protection locked="0"/>
    </xf>
    <xf numFmtId="180" fontId="16" fillId="0" borderId="7" xfId="0" applyNumberFormat="1" applyFont="1" applyFill="1" applyBorder="1" applyAlignment="1" applyProtection="1">
      <alignment horizontal="left" vertical="center"/>
      <protection locked="0"/>
    </xf>
    <xf numFmtId="180" fontId="16" fillId="0" borderId="7" xfId="0" applyNumberFormat="1" applyFont="1" applyFill="1" applyBorder="1" applyAlignment="1" applyProtection="1">
      <alignment horizontal="left" vertical="center" wrapText="1"/>
      <protection locked="0"/>
    </xf>
    <xf numFmtId="180" fontId="17" fillId="0" borderId="7" xfId="0" applyNumberFormat="1" applyFont="1" applyFill="1" applyBorder="1" applyAlignment="1" applyProtection="1">
      <alignment horizontal="left" vertical="center" wrapText="1"/>
      <protection locked="0"/>
    </xf>
    <xf numFmtId="181" fontId="17" fillId="0" borderId="7" xfId="0" applyNumberFormat="1" applyFont="1" applyFill="1" applyBorder="1" applyAlignment="1" applyProtection="1">
      <alignment horizontal="right" vertical="center"/>
      <protection locked="0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180" fontId="7" fillId="0" borderId="12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5" fillId="0" borderId="7" xfId="0" applyFont="1" applyFill="1" applyBorder="1" applyAlignment="1" applyProtection="1">
      <alignment vertical="center" wrapText="1"/>
      <protection locked="0"/>
    </xf>
    <xf numFmtId="178" fontId="5" fillId="0" borderId="12" xfId="0" applyNumberFormat="1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horizontal="center" vertical="center" shrinkToFi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1" fontId="8" fillId="0" borderId="0" xfId="181" applyNumberFormat="1" applyFont="1">
      <alignment vertical="center"/>
    </xf>
    <xf numFmtId="0" fontId="7" fillId="0" borderId="6" xfId="0" applyFont="1" applyFill="1" applyBorder="1" applyAlignment="1" applyProtection="1">
      <alignment horizontal="left" vertical="center" indent="2" shrinkToFit="1"/>
      <protection locked="0"/>
    </xf>
    <xf numFmtId="0" fontId="6" fillId="0" borderId="0" xfId="181" applyFont="1" applyFill="1">
      <alignment vertical="center"/>
    </xf>
    <xf numFmtId="0" fontId="8" fillId="0" borderId="0" xfId="181" applyFont="1" applyFill="1">
      <alignment vertical="center"/>
    </xf>
    <xf numFmtId="0" fontId="7" fillId="0" borderId="0" xfId="181" applyFont="1" applyFill="1" applyAlignment="1">
      <alignment horizontal="right"/>
    </xf>
    <xf numFmtId="0" fontId="6" fillId="0" borderId="0" xfId="181" applyFont="1" applyFill="1" applyAlignment="1">
      <alignment horizontal="right"/>
    </xf>
    <xf numFmtId="0" fontId="6" fillId="0" borderId="0" xfId="181" applyFont="1" applyFill="1" applyAlignment="1">
      <alignment vertical="center" wrapText="1"/>
    </xf>
    <xf numFmtId="0" fontId="7" fillId="0" borderId="13" xfId="181" applyFont="1" applyFill="1" applyBorder="1" applyAlignment="1">
      <alignment vertical="center"/>
    </xf>
    <xf numFmtId="0" fontId="7" fillId="0" borderId="14" xfId="181" applyNumberFormat="1" applyFont="1" applyFill="1" applyBorder="1" applyAlignment="1">
      <alignment horizontal="right" vertical="center"/>
    </xf>
    <xf numFmtId="0" fontId="7" fillId="0" borderId="7" xfId="181" applyFont="1" applyFill="1" applyBorder="1" applyAlignment="1">
      <alignment vertical="center"/>
    </xf>
    <xf numFmtId="0" fontId="6" fillId="0" borderId="0" xfId="181" applyFont="1" applyFill="1" applyAlignment="1">
      <alignment vertical="center"/>
    </xf>
    <xf numFmtId="0" fontId="7" fillId="0" borderId="6" xfId="181" applyFont="1" applyFill="1" applyBorder="1" applyAlignment="1">
      <alignment horizontal="left" vertical="center" indent="1"/>
    </xf>
    <xf numFmtId="0" fontId="7" fillId="0" borderId="2" xfId="181" applyNumberFormat="1" applyFont="1" applyFill="1" applyBorder="1" applyAlignment="1">
      <alignment horizontal="right" vertical="center"/>
    </xf>
    <xf numFmtId="0" fontId="11" fillId="0" borderId="7" xfId="181" applyFont="1" applyFill="1" applyBorder="1" applyAlignment="1">
      <alignment vertical="center" wrapText="1"/>
    </xf>
    <xf numFmtId="0" fontId="7" fillId="0" borderId="6" xfId="181" applyFont="1" applyFill="1" applyBorder="1" applyAlignment="1">
      <alignment vertical="center"/>
    </xf>
    <xf numFmtId="0" fontId="7" fillId="0" borderId="6" xfId="181" applyFont="1" applyFill="1" applyBorder="1" applyAlignment="1">
      <alignment horizontal="left" vertical="center"/>
    </xf>
    <xf numFmtId="0" fontId="7" fillId="0" borderId="6" xfId="181" applyFont="1" applyFill="1" applyBorder="1" applyAlignment="1">
      <alignment horizontal="center" vertical="center"/>
    </xf>
    <xf numFmtId="0" fontId="7" fillId="0" borderId="7" xfId="181" applyFont="1" applyFill="1" applyBorder="1" applyAlignment="1">
      <alignment vertical="center" wrapText="1"/>
    </xf>
    <xf numFmtId="1" fontId="7" fillId="0" borderId="2" xfId="181" applyNumberFormat="1" applyFont="1" applyFill="1" applyBorder="1" applyAlignment="1">
      <alignment horizontal="right" vertical="center"/>
    </xf>
    <xf numFmtId="0" fontId="22" fillId="0" borderId="7" xfId="181" applyFont="1" applyFill="1" applyBorder="1" applyAlignment="1">
      <alignment vertical="center" wrapText="1"/>
    </xf>
    <xf numFmtId="0" fontId="7" fillId="0" borderId="12" xfId="181" applyFont="1" applyFill="1" applyBorder="1" applyAlignment="1">
      <alignment vertical="center"/>
    </xf>
    <xf numFmtId="0" fontId="7" fillId="0" borderId="0" xfId="181" applyFont="1" applyFill="1">
      <alignment vertical="center"/>
    </xf>
    <xf numFmtId="178" fontId="7" fillId="0" borderId="0" xfId="181" applyNumberFormat="1" applyFont="1" applyFill="1">
      <alignment vertical="center"/>
    </xf>
    <xf numFmtId="0" fontId="11" fillId="0" borderId="7" xfId="181" applyFont="1" applyBorder="1" applyAlignment="1">
      <alignment horizontal="left" vertical="center" wrapText="1"/>
    </xf>
    <xf numFmtId="0" fontId="12" fillId="0" borderId="7" xfId="181" applyFont="1" applyFill="1" applyBorder="1" applyAlignment="1">
      <alignment vertical="center"/>
    </xf>
    <xf numFmtId="0" fontId="44" fillId="0" borderId="8" xfId="181" applyFont="1" applyFill="1" applyBorder="1" applyAlignment="1">
      <alignment horizontal="center" vertical="center"/>
    </xf>
    <xf numFmtId="0" fontId="44" fillId="0" borderId="9" xfId="181" applyNumberFormat="1" applyFont="1" applyFill="1" applyBorder="1" applyAlignment="1">
      <alignment horizontal="right" vertical="center"/>
    </xf>
    <xf numFmtId="0" fontId="44" fillId="0" borderId="8" xfId="181" applyFont="1" applyBorder="1" applyAlignment="1">
      <alignment horizontal="center" vertical="center"/>
    </xf>
    <xf numFmtId="0" fontId="44" fillId="0" borderId="9" xfId="181" applyNumberFormat="1" applyFont="1" applyBorder="1" applyAlignment="1">
      <alignment horizontal="right" vertical="center"/>
    </xf>
    <xf numFmtId="0" fontId="12" fillId="0" borderId="10" xfId="181" applyFont="1" applyFill="1" applyBorder="1" applyAlignment="1">
      <alignment horizontal="center" vertical="center" wrapText="1"/>
    </xf>
    <xf numFmtId="0" fontId="5" fillId="0" borderId="10" xfId="181" applyFont="1" applyFill="1" applyBorder="1" applyAlignment="1">
      <alignment horizontal="left" vertical="center" wrapText="1"/>
    </xf>
    <xf numFmtId="0" fontId="12" fillId="0" borderId="10" xfId="181" applyFont="1" applyBorder="1" applyAlignment="1">
      <alignment horizontal="center" vertical="center" wrapText="1"/>
    </xf>
    <xf numFmtId="0" fontId="5" fillId="0" borderId="10" xfId="181" applyFont="1" applyBorder="1" applyAlignment="1">
      <alignment horizontal="left" vertical="center" wrapText="1"/>
    </xf>
    <xf numFmtId="0" fontId="12" fillId="0" borderId="10" xfId="181" applyFont="1" applyBorder="1">
      <alignment vertical="center"/>
    </xf>
    <xf numFmtId="3" fontId="7" fillId="0" borderId="2" xfId="0" applyNumberFormat="1" applyFont="1" applyFill="1" applyBorder="1" applyAlignment="1" applyProtection="1">
      <alignment vertical="center" shrinkToFit="1"/>
      <protection locked="0"/>
    </xf>
    <xf numFmtId="0" fontId="11" fillId="0" borderId="7" xfId="181" applyFont="1" applyBorder="1" applyAlignment="1">
      <alignment vertical="center" wrapText="1"/>
    </xf>
    <xf numFmtId="1" fontId="31" fillId="0" borderId="2" xfId="179" applyNumberFormat="1" applyFont="1" applyFill="1" applyBorder="1" applyAlignment="1">
      <alignment horizontal="right" vertical="center"/>
    </xf>
    <xf numFmtId="1" fontId="31" fillId="0" borderId="2" xfId="181" applyNumberFormat="1" applyFont="1" applyFill="1" applyBorder="1" applyAlignment="1">
      <alignment horizontal="right" vertical="center"/>
    </xf>
    <xf numFmtId="0" fontId="31" fillId="0" borderId="2" xfId="181" applyNumberFormat="1" applyFont="1" applyFill="1" applyBorder="1" applyAlignment="1">
      <alignment horizontal="right" vertical="center"/>
    </xf>
    <xf numFmtId="1" fontId="31" fillId="0" borderId="13" xfId="0" applyNumberFormat="1" applyFont="1" applyBorder="1" applyAlignment="1">
      <alignment vertical="center"/>
    </xf>
    <xf numFmtId="1" fontId="31" fillId="0" borderId="1" xfId="179" applyNumberFormat="1" applyFont="1" applyFill="1" applyBorder="1" applyAlignment="1">
      <alignment horizontal="right" vertical="center"/>
    </xf>
    <xf numFmtId="1" fontId="31" fillId="0" borderId="6" xfId="0" applyNumberFormat="1" applyFont="1" applyBorder="1" applyAlignment="1">
      <alignment vertical="center"/>
    </xf>
    <xf numFmtId="1" fontId="31" fillId="0" borderId="6" xfId="0" applyNumberFormat="1" applyFont="1" applyFill="1" applyBorder="1" applyAlignment="1">
      <alignment vertical="center"/>
    </xf>
    <xf numFmtId="1" fontId="31" fillId="0" borderId="6" xfId="0" applyNumberFormat="1" applyFont="1" applyFill="1" applyBorder="1" applyAlignment="1">
      <alignment vertical="center" shrinkToFit="1"/>
    </xf>
    <xf numFmtId="1" fontId="31" fillId="0" borderId="3" xfId="0" applyNumberFormat="1" applyFont="1" applyFill="1" applyBorder="1" applyAlignment="1" applyProtection="1">
      <alignment horizontal="left" vertical="center" indent="1"/>
      <protection locked="0"/>
    </xf>
    <xf numFmtId="3" fontId="31" fillId="0" borderId="6" xfId="0" applyNumberFormat="1" applyFont="1" applyFill="1" applyBorder="1" applyAlignment="1" applyProtection="1">
      <alignment vertical="center" shrinkToFit="1"/>
      <protection locked="0"/>
    </xf>
    <xf numFmtId="0" fontId="31" fillId="0" borderId="2" xfId="0" applyFont="1" applyFill="1" applyBorder="1" applyAlignment="1" applyProtection="1">
      <alignment vertical="center" shrinkToFit="1"/>
      <protection locked="0"/>
    </xf>
    <xf numFmtId="0" fontId="31" fillId="0" borderId="6" xfId="0" applyFont="1" applyFill="1" applyBorder="1" applyAlignment="1" applyProtection="1">
      <alignment horizontal="left" vertical="center" indent="1" shrinkToFit="1"/>
      <protection locked="0"/>
    </xf>
    <xf numFmtId="0" fontId="31" fillId="0" borderId="6" xfId="0" applyFont="1" applyFill="1" applyBorder="1" applyAlignment="1" applyProtection="1">
      <alignment horizontal="left" vertical="center" indent="2" shrinkToFit="1"/>
      <protection locked="0"/>
    </xf>
    <xf numFmtId="0" fontId="31" fillId="0" borderId="6" xfId="179" applyFont="1" applyFill="1" applyBorder="1" applyAlignment="1">
      <alignment horizontal="left" vertical="center" wrapText="1" indent="2"/>
    </xf>
    <xf numFmtId="3" fontId="31" fillId="0" borderId="6" xfId="0" applyNumberFormat="1" applyFont="1" applyFill="1" applyBorder="1" applyAlignment="1" applyProtection="1">
      <alignment horizontal="left" vertical="center" indent="1" shrinkToFit="1"/>
      <protection locked="0"/>
    </xf>
    <xf numFmtId="0" fontId="31" fillId="0" borderId="6" xfId="181" applyFont="1" applyFill="1" applyBorder="1" applyAlignment="1">
      <alignment horizontal="left" vertical="center" indent="1"/>
    </xf>
    <xf numFmtId="0" fontId="31" fillId="0" borderId="6" xfId="181" applyFont="1" applyFill="1" applyBorder="1" applyAlignment="1">
      <alignment horizontal="left" vertical="center" indent="1" shrinkToFit="1"/>
    </xf>
    <xf numFmtId="0" fontId="31" fillId="0" borderId="6" xfId="0" applyFont="1" applyFill="1" applyBorder="1" applyAlignment="1">
      <alignment horizontal="left" vertical="center" indent="1"/>
    </xf>
    <xf numFmtId="0" fontId="31" fillId="0" borderId="2" xfId="181" applyNumberFormat="1" applyFont="1" applyBorder="1" applyAlignment="1">
      <alignment horizontal="right" vertical="center"/>
    </xf>
    <xf numFmtId="0" fontId="31" fillId="0" borderId="6" xfId="181" applyFont="1" applyBorder="1" applyAlignment="1">
      <alignment horizontal="left" vertical="center" indent="1"/>
    </xf>
    <xf numFmtId="1" fontId="31" fillId="0" borderId="3" xfId="0" applyNumberFormat="1" applyFont="1" applyBorder="1" applyAlignment="1" applyProtection="1">
      <alignment horizontal="left" vertical="center" indent="1"/>
      <protection locked="0"/>
    </xf>
    <xf numFmtId="0" fontId="30" fillId="0" borderId="7" xfId="181" applyFont="1" applyFill="1" applyBorder="1" applyAlignment="1">
      <alignment vertical="center" wrapText="1"/>
    </xf>
    <xf numFmtId="0" fontId="30" fillId="0" borderId="7" xfId="181" applyFont="1" applyFill="1" applyBorder="1" applyAlignment="1">
      <alignment vertical="center"/>
    </xf>
    <xf numFmtId="3" fontId="32" fillId="0" borderId="7" xfId="17" applyNumberFormat="1" applyFont="1" applyFill="1" applyBorder="1" applyAlignment="1" applyProtection="1">
      <alignment vertical="center" wrapText="1"/>
    </xf>
    <xf numFmtId="179" fontId="31" fillId="0" borderId="2" xfId="0" applyNumberFormat="1" applyFont="1" applyFill="1" applyBorder="1" applyAlignment="1" applyProtection="1">
      <alignment vertical="center"/>
      <protection locked="0"/>
    </xf>
    <xf numFmtId="180" fontId="32" fillId="0" borderId="7" xfId="0" applyNumberFormat="1" applyFont="1" applyFill="1" applyBorder="1" applyAlignment="1" applyProtection="1">
      <alignment horizontal="left" vertical="center"/>
      <protection locked="0"/>
    </xf>
    <xf numFmtId="181" fontId="31" fillId="0" borderId="2" xfId="0" applyNumberFormat="1" applyFont="1" applyFill="1" applyBorder="1" applyAlignment="1" applyProtection="1">
      <alignment horizontal="right" vertical="center"/>
      <protection locked="0"/>
    </xf>
    <xf numFmtId="180" fontId="31" fillId="0" borderId="2" xfId="0" applyNumberFormat="1" applyFont="1" applyFill="1" applyBorder="1" applyAlignment="1" applyProtection="1">
      <alignment horizontal="right" vertical="center"/>
      <protection locked="0"/>
    </xf>
    <xf numFmtId="0" fontId="30" fillId="0" borderId="7" xfId="0" applyFont="1" applyFill="1" applyBorder="1" applyAlignment="1" applyProtection="1">
      <alignment vertical="center" wrapText="1"/>
      <protection locked="0"/>
    </xf>
    <xf numFmtId="0" fontId="44" fillId="0" borderId="9" xfId="181" applyNumberFormat="1" applyFont="1" applyFill="1" applyBorder="1" applyAlignment="1">
      <alignment horizontal="right" vertical="center"/>
    </xf>
    <xf numFmtId="3" fontId="12" fillId="0" borderId="6" xfId="0" applyNumberFormat="1" applyFont="1" applyFill="1" applyBorder="1" applyAlignment="1" applyProtection="1">
      <alignment vertical="center" shrinkToFit="1"/>
      <protection locked="0"/>
    </xf>
    <xf numFmtId="0" fontId="7" fillId="0" borderId="5" xfId="181" applyFont="1" applyFill="1" applyBorder="1" applyAlignment="1">
      <alignment horizontal="center" vertical="center" wrapText="1"/>
    </xf>
    <xf numFmtId="0" fontId="7" fillId="0" borderId="4" xfId="181" applyFont="1" applyFill="1" applyBorder="1" applyAlignment="1">
      <alignment horizontal="center" vertical="center" wrapText="1"/>
    </xf>
    <xf numFmtId="0" fontId="7" fillId="0" borderId="15" xfId="181" applyFont="1" applyFill="1" applyBorder="1" applyAlignment="1">
      <alignment horizontal="center" vertical="center" wrapText="1"/>
    </xf>
    <xf numFmtId="0" fontId="7" fillId="0" borderId="16" xfId="181" applyFont="1" applyBorder="1" applyAlignment="1">
      <alignment horizontal="center" vertical="center" wrapText="1"/>
    </xf>
    <xf numFmtId="0" fontId="7" fillId="0" borderId="4" xfId="181" applyFont="1" applyBorder="1" applyAlignment="1">
      <alignment horizontal="center" vertical="center" wrapText="1"/>
    </xf>
    <xf numFmtId="1" fontId="7" fillId="0" borderId="2" xfId="179" applyNumberFormat="1" applyFont="1" applyFill="1" applyBorder="1" applyAlignment="1">
      <alignment horizontal="right" vertical="center"/>
    </xf>
    <xf numFmtId="0" fontId="7" fillId="0" borderId="2" xfId="179" applyNumberFormat="1" applyFont="1" applyFill="1" applyBorder="1" applyAlignment="1">
      <alignment horizontal="right" vertical="center"/>
    </xf>
    <xf numFmtId="0" fontId="38" fillId="0" borderId="10" xfId="181" applyFont="1" applyBorder="1" applyAlignment="1">
      <alignment horizontal="left" vertical="center" wrapText="1"/>
    </xf>
    <xf numFmtId="180" fontId="32" fillId="0" borderId="17" xfId="0" applyNumberFormat="1" applyFont="1" applyFill="1" applyBorder="1" applyAlignment="1" applyProtection="1">
      <alignment horizontal="left" vertical="center" wrapText="1"/>
      <protection locked="0"/>
    </xf>
    <xf numFmtId="180" fontId="31" fillId="0" borderId="10" xfId="0" applyNumberFormat="1" applyFont="1" applyFill="1" applyBorder="1" applyAlignment="1" applyProtection="1">
      <alignment horizontal="right" vertical="center"/>
      <protection locked="0"/>
    </xf>
    <xf numFmtId="3" fontId="32" fillId="0" borderId="10" xfId="17" applyNumberFormat="1" applyFont="1" applyFill="1" applyBorder="1" applyAlignment="1" applyProtection="1">
      <alignment vertical="center" wrapText="1"/>
    </xf>
    <xf numFmtId="180" fontId="32" fillId="0" borderId="10" xfId="0" applyNumberFormat="1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vertical="center" shrinkToFit="1"/>
      <protection locked="0"/>
    </xf>
    <xf numFmtId="0" fontId="37" fillId="0" borderId="2" xfId="0" applyFont="1" applyFill="1" applyBorder="1" applyAlignment="1" applyProtection="1">
      <alignment vertical="center" shrinkToFit="1"/>
      <protection locked="0"/>
    </xf>
    <xf numFmtId="0" fontId="38" fillId="0" borderId="17" xfId="181" applyFont="1" applyBorder="1" applyAlignment="1">
      <alignment vertical="center" wrapText="1"/>
    </xf>
    <xf numFmtId="0" fontId="30" fillId="0" borderId="10" xfId="181" applyFont="1" applyBorder="1" applyAlignment="1">
      <alignment vertical="center" wrapText="1"/>
    </xf>
    <xf numFmtId="1" fontId="31" fillId="0" borderId="14" xfId="179" applyNumberFormat="1" applyFont="1" applyFill="1" applyBorder="1" applyAlignment="1">
      <alignment horizontal="right" vertical="center"/>
    </xf>
    <xf numFmtId="1" fontId="31" fillId="0" borderId="18" xfId="179" applyNumberFormat="1" applyFont="1" applyFill="1" applyBorder="1" applyAlignment="1">
      <alignment horizontal="right" vertical="center"/>
    </xf>
    <xf numFmtId="178" fontId="44" fillId="0" borderId="9" xfId="181" applyNumberFormat="1" applyFont="1" applyBorder="1" applyAlignment="1">
      <alignment horizontal="right" vertical="center"/>
    </xf>
    <xf numFmtId="178" fontId="8" fillId="0" borderId="0" xfId="181" applyNumberFormat="1" applyFont="1">
      <alignment vertical="center"/>
    </xf>
    <xf numFmtId="0" fontId="12" fillId="0" borderId="6" xfId="0" applyFont="1" applyFill="1" applyBorder="1" applyAlignment="1" applyProtection="1">
      <alignment horizontal="left" vertical="center" indent="1" shrinkToFit="1"/>
      <protection locked="0"/>
    </xf>
    <xf numFmtId="0" fontId="12" fillId="0" borderId="6" xfId="179" applyFont="1" applyFill="1" applyBorder="1" applyAlignment="1">
      <alignment horizontal="left" vertical="center" wrapText="1" indent="2"/>
    </xf>
    <xf numFmtId="0" fontId="39" fillId="0" borderId="6" xfId="179" applyFont="1" applyFill="1" applyBorder="1" applyAlignment="1">
      <alignment vertical="center"/>
    </xf>
    <xf numFmtId="0" fontId="39" fillId="0" borderId="2" xfId="0" applyFont="1" applyFill="1" applyBorder="1" applyAlignment="1" applyProtection="1">
      <alignment vertical="center" shrinkToFit="1"/>
      <protection locked="0"/>
    </xf>
    <xf numFmtId="0" fontId="39" fillId="0" borderId="7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Alignment="1" applyProtection="1">
      <alignment vertical="center"/>
      <protection locked="0"/>
    </xf>
    <xf numFmtId="3" fontId="39" fillId="0" borderId="6" xfId="0" applyNumberFormat="1" applyFont="1" applyFill="1" applyBorder="1" applyAlignment="1" applyProtection="1">
      <alignment vertical="center" shrinkToFit="1"/>
      <protection locked="0"/>
    </xf>
    <xf numFmtId="180" fontId="41" fillId="0" borderId="7" xfId="0" applyNumberFormat="1" applyFont="1" applyFill="1" applyBorder="1" applyAlignment="1" applyProtection="1">
      <alignment horizontal="left" vertical="center" wrapText="1"/>
      <protection locked="0"/>
    </xf>
    <xf numFmtId="181" fontId="40" fillId="0" borderId="0" xfId="0" applyNumberFormat="1" applyFont="1" applyFill="1" applyAlignment="1" applyProtection="1">
      <alignment vertical="center"/>
      <protection locked="0"/>
    </xf>
    <xf numFmtId="180" fontId="39" fillId="0" borderId="7" xfId="0" applyNumberFormat="1" applyFont="1" applyFill="1" applyBorder="1" applyAlignment="1" applyProtection="1">
      <alignment horizontal="right" vertical="center"/>
      <protection locked="0"/>
    </xf>
    <xf numFmtId="0" fontId="12" fillId="0" borderId="2" xfId="0" applyFont="1" applyFill="1" applyBorder="1" applyAlignment="1" applyProtection="1">
      <alignment vertical="center" shrinkToFit="1"/>
      <protection locked="0"/>
    </xf>
    <xf numFmtId="0" fontId="10" fillId="0" borderId="0" xfId="181" applyFont="1" applyFill="1" applyAlignment="1">
      <alignment horizontal="center" vertical="center"/>
    </xf>
    <xf numFmtId="0" fontId="10" fillId="0" borderId="0" xfId="181" applyFont="1" applyAlignment="1">
      <alignment horizontal="center" vertical="center"/>
    </xf>
    <xf numFmtId="0" fontId="10" fillId="0" borderId="0" xfId="0" applyFont="1" applyFill="1" applyAlignment="1" applyProtection="1">
      <alignment horizontal="center" vertical="center"/>
      <protection locked="0"/>
    </xf>
  </cellXfs>
  <cellStyles count="258">
    <cellStyle name="_201602" xfId="1"/>
    <cellStyle name="_2016年分科目收入情况" xfId="2"/>
    <cellStyle name="_2016年分镇街税收收入完成情况表1219（定）" xfId="3"/>
    <cellStyle name="_2016年收入进度" xfId="4"/>
    <cellStyle name="_2016年月报表" xfId="5"/>
    <cellStyle name="_201702收支表" xfId="6"/>
    <cellStyle name="_201706收入" xfId="7"/>
    <cellStyle name="_2017年11月收支情况表" xfId="8"/>
    <cellStyle name="_2017年1月收支情况表" xfId="9"/>
    <cellStyle name="_2017年6月收支情况表" xfId="10"/>
    <cellStyle name="_2018年1月收支情况表" xfId="11"/>
    <cellStyle name="_2018年4月收支情况表" xfId="12"/>
    <cellStyle name="_2018年月报表" xfId="13"/>
    <cellStyle name="_Book2" xfId="14"/>
    <cellStyle name="_陶庄收入恢复" xfId="15"/>
    <cellStyle name="_邹坞收入恢复" xfId="16"/>
    <cellStyle name="0,0_x000d__x000a_NA_x000d__x000a_" xfId="17"/>
    <cellStyle name="0,0_x000d__x000a_NA_x000d__x000a_ 2" xfId="18"/>
    <cellStyle name="0,0_x000d__x000a_NA_x000d__x000a_ 2 2" xfId="19"/>
    <cellStyle name="0,0_x000d__x000a_NA_x000d__x000a_ 2 2 2" xfId="20"/>
    <cellStyle name="0,0_x000d__x000a_NA_x000d__x000a_ 3" xfId="21"/>
    <cellStyle name="0,0_x000d__x000a_NA_x000d__x000a_ 3 2" xfId="22"/>
    <cellStyle name="0,0_x000d__x000a_NA_x000d__x000a_ 3 2 2" xfId="23"/>
    <cellStyle name="0,0_x000d__x000a_NA_x000d__x000a_ 3 3" xfId="24"/>
    <cellStyle name="0,0_x000d__x000a_NA_x000d__x000a_ 3 4" xfId="25"/>
    <cellStyle name="0,0_x000d__x000a_NA_x000d__x000a_ 4" xfId="26"/>
    <cellStyle name="0,0_x000d__x000a_NA_x000d__x000a_ 4 2" xfId="27"/>
    <cellStyle name="0,0_x000d__x000a_NA_x000d__x000a_ 5" xfId="28"/>
    <cellStyle name="ColLevel_0" xfId="29"/>
    <cellStyle name="RowLevel_0" xfId="30"/>
    <cellStyle name="百分比 2" xfId="31"/>
    <cellStyle name="百分比 2 2" xfId="32"/>
    <cellStyle name="百分比 2 2 2" xfId="33"/>
    <cellStyle name="百分比 2 3" xfId="34"/>
    <cellStyle name="百分比 2 3 2" xfId="35"/>
    <cellStyle name="百分比 2 4" xfId="36"/>
    <cellStyle name="百分比 2 5" xfId="37"/>
    <cellStyle name="百分比 3" xfId="38"/>
    <cellStyle name="百分比 3 2" xfId="39"/>
    <cellStyle name="百分比 3 2 2" xfId="40"/>
    <cellStyle name="百分比 3 3" xfId="41"/>
    <cellStyle name="百分比 4" xfId="42"/>
    <cellStyle name="百分比 4 2" xfId="43"/>
    <cellStyle name="差_2015年收入进度" xfId="44"/>
    <cellStyle name="差_2015年收入进度 2" xfId="45"/>
    <cellStyle name="差_2015年收入进度 2 2" xfId="46"/>
    <cellStyle name="差_2015年收入进度 3" xfId="47"/>
    <cellStyle name="差_2016年4月收支情况表" xfId="48"/>
    <cellStyle name="差_2016年4月收支情况表 2" xfId="49"/>
    <cellStyle name="差_2016年4月收支情况表 2 2" xfId="50"/>
    <cellStyle name="差_2016年4月收支情况表 3" xfId="51"/>
    <cellStyle name="差_2016年分科目收入情况" xfId="52"/>
    <cellStyle name="差_2016年分科目收入情况 2" xfId="53"/>
    <cellStyle name="差_2016年分科目收入情况 2 2" xfId="54"/>
    <cellStyle name="差_2016年分科目收入情况 3" xfId="55"/>
    <cellStyle name="差_2016年收入进度" xfId="56"/>
    <cellStyle name="差_2016年收入进度 2" xfId="57"/>
    <cellStyle name="差_2016年收入进度 2 2" xfId="58"/>
    <cellStyle name="差_2016年收入进度 3" xfId="59"/>
    <cellStyle name="差_201706收入" xfId="60"/>
    <cellStyle name="差_201706收入 2" xfId="61"/>
    <cellStyle name="差_201706收入 2 2" xfId="62"/>
    <cellStyle name="差_201706收入 3" xfId="63"/>
    <cellStyle name="差_2017年11月收支情况表" xfId="64"/>
    <cellStyle name="差_2017年11月收支情况表 2" xfId="65"/>
    <cellStyle name="差_2017年4月收支情况表" xfId="66"/>
    <cellStyle name="差_2017年4月收支情况表 2" xfId="67"/>
    <cellStyle name="差_2017年4月收支情况表 2 2" xfId="68"/>
    <cellStyle name="差_2017年4月收支情况表 3" xfId="69"/>
    <cellStyle name="差_2017年6月收支情况表" xfId="70"/>
    <cellStyle name="差_2017年6月收支情况表 2" xfId="71"/>
    <cellStyle name="差_2017年财政收入预算分部门测算情况表20170110-局长调整定稿报区委政府(1)" xfId="72"/>
    <cellStyle name="差_2017年财政收入预算分部门测算情况表20170110-局长调整定稿报区委政府(1) 2" xfId="73"/>
    <cellStyle name="差_2017年财政收入预算分部门测算情况表20170110-局长调整定稿报区委政府(1) 2 2" xfId="74"/>
    <cellStyle name="差_2017年财政收入预算分部门测算情况表20170110-局长调整定稿报区委政府(1) 3" xfId="75"/>
    <cellStyle name="差_2017年分科目收入情况" xfId="76"/>
    <cellStyle name="差_2017年分科目收入情况 2" xfId="77"/>
    <cellStyle name="差_2017年分科目收入情况 2 2" xfId="78"/>
    <cellStyle name="差_2017年分科目收入情况 3" xfId="79"/>
    <cellStyle name="差_2018年1月收支情况表" xfId="80"/>
    <cellStyle name="差_2018年1月收支情况表 2" xfId="81"/>
    <cellStyle name="差_2018年4月收支情况表" xfId="82"/>
    <cellStyle name="差_2018年4月收支情况表 2" xfId="83"/>
    <cellStyle name="差_2018年分科目收入情况" xfId="84"/>
    <cellStyle name="差_2018年分科目收入情况 2" xfId="85"/>
    <cellStyle name="差_2018年分科目收入情况 2 2" xfId="86"/>
    <cellStyle name="差_2018年分科目收入情况 3" xfId="87"/>
    <cellStyle name="差_2018年月报表" xfId="88"/>
    <cellStyle name="差_2018年月报表 2" xfId="89"/>
    <cellStyle name="差_陶庄镇及其他各区收入2012" xfId="90"/>
    <cellStyle name="常规" xfId="0" builtinId="0"/>
    <cellStyle name="常规 10" xfId="91"/>
    <cellStyle name="常规 100" xfId="92"/>
    <cellStyle name="常规 100 2" xfId="93"/>
    <cellStyle name="常规 100 2 2" xfId="94"/>
    <cellStyle name="常规 100 3" xfId="95"/>
    <cellStyle name="常规 11" xfId="96"/>
    <cellStyle name="常规 2" xfId="97"/>
    <cellStyle name="常规 2 2" xfId="98"/>
    <cellStyle name="常规 2 2 2" xfId="99"/>
    <cellStyle name="常规 2 2 2 2" xfId="100"/>
    <cellStyle name="常规 2 2 2 3" xfId="101"/>
    <cellStyle name="常规 2 2 2 4" xfId="102"/>
    <cellStyle name="常规 2 2 3" xfId="103"/>
    <cellStyle name="常规 2 2 3 2" xfId="104"/>
    <cellStyle name="常规 2 2 4" xfId="105"/>
    <cellStyle name="常规 2 2 5" xfId="106"/>
    <cellStyle name="常规 2 2 6" xfId="107"/>
    <cellStyle name="常规 2 3" xfId="108"/>
    <cellStyle name="常规 2 3 2" xfId="109"/>
    <cellStyle name="常规 2 4" xfId="110"/>
    <cellStyle name="常规 2 4 2" xfId="111"/>
    <cellStyle name="常规 2 5" xfId="112"/>
    <cellStyle name="常规 2 6" xfId="113"/>
    <cellStyle name="常规 2 8" xfId="114"/>
    <cellStyle name="常规 2 8 2" xfId="115"/>
    <cellStyle name="常规 2 8 2 2" xfId="116"/>
    <cellStyle name="常规 2 8 2 2 2" xfId="117"/>
    <cellStyle name="常规 2 8 2 2 3" xfId="118"/>
    <cellStyle name="常规 2 8 2 3" xfId="119"/>
    <cellStyle name="常规 2 8 2 3 2" xfId="120"/>
    <cellStyle name="常规 2 8 2 4" xfId="121"/>
    <cellStyle name="常规 2 8 3" xfId="122"/>
    <cellStyle name="常规 2 8 3 2" xfId="123"/>
    <cellStyle name="常规 2 8 3 2 2" xfId="124"/>
    <cellStyle name="常规 2 8 3 2 3" xfId="125"/>
    <cellStyle name="常规 2 8 4" xfId="126"/>
    <cellStyle name="常规 2 8 4 2" xfId="127"/>
    <cellStyle name="常规 3" xfId="128"/>
    <cellStyle name="常规 3 2" xfId="129"/>
    <cellStyle name="常规 3 2 2" xfId="130"/>
    <cellStyle name="常规 3 2 2 2" xfId="131"/>
    <cellStyle name="常规 3 2 2 3" xfId="132"/>
    <cellStyle name="常规 3 2 3" xfId="133"/>
    <cellStyle name="常规 3 2 4" xfId="134"/>
    <cellStyle name="常规 3 2 5" xfId="135"/>
    <cellStyle name="常规 3 3" xfId="136"/>
    <cellStyle name="常规 3 4" xfId="137"/>
    <cellStyle name="常规 3 5" xfId="138"/>
    <cellStyle name="常规 3 5 2" xfId="139"/>
    <cellStyle name="常规 3 5 2 2" xfId="140"/>
    <cellStyle name="常规 3 5 2 3" xfId="141"/>
    <cellStyle name="常规 3 5 3" xfId="142"/>
    <cellStyle name="常规 3 5 3 2" xfId="143"/>
    <cellStyle name="常规 3 5 4" xfId="144"/>
    <cellStyle name="常规 4" xfId="145"/>
    <cellStyle name="常规 4 2" xfId="146"/>
    <cellStyle name="常规 4 2 2" xfId="147"/>
    <cellStyle name="常规 4 2 3" xfId="148"/>
    <cellStyle name="常规 4 2 4" xfId="149"/>
    <cellStyle name="常规 4 3" xfId="150"/>
    <cellStyle name="常规 4 3 2" xfId="151"/>
    <cellStyle name="常规 4 3 3" xfId="152"/>
    <cellStyle name="常规 4 4" xfId="153"/>
    <cellStyle name="常规 4 4 2" xfId="154"/>
    <cellStyle name="常规 4 5" xfId="155"/>
    <cellStyle name="常规 5" xfId="156"/>
    <cellStyle name="常规 5 2" xfId="157"/>
    <cellStyle name="常规 5 2 2" xfId="158"/>
    <cellStyle name="常规 5 2 2 2" xfId="159"/>
    <cellStyle name="常规 5 2 3" xfId="160"/>
    <cellStyle name="常规 5 2 4" xfId="161"/>
    <cellStyle name="常规 5 3" xfId="162"/>
    <cellStyle name="常规 5 3 2" xfId="163"/>
    <cellStyle name="常规 5 3 3" xfId="164"/>
    <cellStyle name="常规 5 4" xfId="165"/>
    <cellStyle name="常规 5 4 2" xfId="166"/>
    <cellStyle name="常规 5 5" xfId="167"/>
    <cellStyle name="常规 6" xfId="168"/>
    <cellStyle name="常规 6 2" xfId="169"/>
    <cellStyle name="常规 6 2 2" xfId="170"/>
    <cellStyle name="常规 6 2 3" xfId="171"/>
    <cellStyle name="常规 6 3" xfId="172"/>
    <cellStyle name="常规 6 3 2" xfId="173"/>
    <cellStyle name="常规 6 4" xfId="174"/>
    <cellStyle name="常规 7" xfId="175"/>
    <cellStyle name="常规 7 2" xfId="176"/>
    <cellStyle name="常规 8" xfId="177"/>
    <cellStyle name="常规 9" xfId="178"/>
    <cellStyle name="常规_2002年地方预算表市级" xfId="179"/>
    <cellStyle name="常规_2012年预算执行情况和2013年预算草案表（印刷稿）" xfId="180"/>
    <cellStyle name="常规_2015年人大五次会议财政预算报告附表（印刷稿）" xfId="181"/>
    <cellStyle name="好_2015年收入进度" xfId="182"/>
    <cellStyle name="好_2015年收入进度 2" xfId="183"/>
    <cellStyle name="好_2015年收入进度 2 2" xfId="184"/>
    <cellStyle name="好_2015年收入进度 3" xfId="185"/>
    <cellStyle name="好_2016年4月收支情况表" xfId="186"/>
    <cellStyle name="好_2016年4月收支情况表 2" xfId="187"/>
    <cellStyle name="好_2016年4月收支情况表 2 2" xfId="188"/>
    <cellStyle name="好_2016年4月收支情况表 3" xfId="189"/>
    <cellStyle name="好_2016年分科目收入情况" xfId="190"/>
    <cellStyle name="好_2016年分科目收入情况 2" xfId="191"/>
    <cellStyle name="好_2016年分科目收入情况 2 2" xfId="192"/>
    <cellStyle name="好_2016年分科目收入情况 3" xfId="193"/>
    <cellStyle name="好_2016年收入进度" xfId="194"/>
    <cellStyle name="好_2016年收入进度 2" xfId="195"/>
    <cellStyle name="好_2016年收入进度 2 2" xfId="196"/>
    <cellStyle name="好_2016年收入进度 3" xfId="197"/>
    <cellStyle name="好_2017年财政收入预算分部门测算情况表20170110-局长调整定稿报区委政府(1)" xfId="198"/>
    <cellStyle name="好_2017年财政收入预算分部门测算情况表20170110-局长调整定稿报区委政府(1) 2" xfId="199"/>
    <cellStyle name="好_2017年财政收入预算分部门测算情况表20170110-局长调整定稿报区委政府(1) 2 2" xfId="200"/>
    <cellStyle name="好_2017年财政收入预算分部门测算情况表20170110-局长调整定稿报区委政府(1) 3" xfId="201"/>
    <cellStyle name="好_2017年分科目收入情况" xfId="202"/>
    <cellStyle name="好_2017年分科目收入情况 2" xfId="203"/>
    <cellStyle name="好_2017年分科目收入情况 2 2" xfId="204"/>
    <cellStyle name="好_2017年分科目收入情况 3" xfId="205"/>
    <cellStyle name="好_2018年分科目收入情况" xfId="206"/>
    <cellStyle name="好_2018年分科目收入情况 2" xfId="207"/>
    <cellStyle name="好_2018年分科目收入情况 2 2" xfId="208"/>
    <cellStyle name="好_2018年分科目收入情况 3" xfId="209"/>
    <cellStyle name="好_陶庄镇及其他各区收入2012" xfId="210"/>
    <cellStyle name="货币 2" xfId="211"/>
    <cellStyle name="货币 2 2" xfId="212"/>
    <cellStyle name="货币 2 2 2" xfId="213"/>
    <cellStyle name="货币 2 2 2 2" xfId="214"/>
    <cellStyle name="货币 2 2 2 2 2" xfId="215"/>
    <cellStyle name="货币 2 2 2 3" xfId="216"/>
    <cellStyle name="货币 2 2 2 4" xfId="217"/>
    <cellStyle name="货币 2 2 3" xfId="218"/>
    <cellStyle name="货币 2 2 3 2" xfId="219"/>
    <cellStyle name="货币 2 2 4" xfId="220"/>
    <cellStyle name="货币 2 3" xfId="221"/>
    <cellStyle name="货币 2 3 2" xfId="222"/>
    <cellStyle name="货币 2 3 2 2" xfId="223"/>
    <cellStyle name="货币 2 3 3" xfId="224"/>
    <cellStyle name="货币 2 3 4" xfId="225"/>
    <cellStyle name="货币 2 4" xfId="226"/>
    <cellStyle name="货币 2 4 2" xfId="227"/>
    <cellStyle name="货币 2 4 2 2" xfId="228"/>
    <cellStyle name="货币 2 4 3" xfId="229"/>
    <cellStyle name="货币 2 5" xfId="230"/>
    <cellStyle name="货币 3" xfId="231"/>
    <cellStyle name="货币 3 2" xfId="232"/>
    <cellStyle name="货币 3 2 2" xfId="233"/>
    <cellStyle name="货币 3 2 2 2" xfId="234"/>
    <cellStyle name="货币 3 2 3" xfId="235"/>
    <cellStyle name="货币 3 2 4" xfId="236"/>
    <cellStyle name="货币 3 3" xfId="237"/>
    <cellStyle name="货币 3 3 2" xfId="238"/>
    <cellStyle name="货币 3 4" xfId="239"/>
    <cellStyle name="普通_laroux" xfId="240"/>
    <cellStyle name="千位[0]_d20" xfId="241"/>
    <cellStyle name="千位_d20" xfId="242"/>
    <cellStyle name="千位分隔 2" xfId="243"/>
    <cellStyle name="千位分隔 2 2" xfId="244"/>
    <cellStyle name="千位分隔 2 2 2" xfId="245"/>
    <cellStyle name="千位分隔 2 3" xfId="246"/>
    <cellStyle name="千位分隔 3" xfId="247"/>
    <cellStyle name="千位分隔 3 2" xfId="248"/>
    <cellStyle name="千位分隔 4" xfId="249"/>
    <cellStyle name="千位分隔 4 2" xfId="250"/>
    <cellStyle name="千位分隔 5" xfId="251"/>
    <cellStyle name="千位分隔 6" xfId="252"/>
    <cellStyle name="未定义" xfId="253"/>
    <cellStyle name="样式 1" xfId="254"/>
    <cellStyle name="样式 1 2" xfId="255"/>
    <cellStyle name="样式 1 3" xfId="256"/>
    <cellStyle name="样式 1 3 2" xfId="25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Formulas="1" workbookViewId="0">
      <selection activeCell="A7" sqref="A7"/>
    </sheetView>
  </sheetViews>
  <sheetFormatPr defaultRowHeight="14.25"/>
  <sheetData/>
  <phoneticPr fontId="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showFormulas="1" workbookViewId="0">
      <selection activeCell="A7" sqref="A7"/>
    </sheetView>
  </sheetViews>
  <sheetFormatPr defaultRowHeight="14.2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9"/>
  <sheetViews>
    <sheetView showZeros="0" tabSelected="1" view="pageBreakPreview" zoomScaleNormal="100" zoomScaleSheetLayoutView="100" workbookViewId="0">
      <pane xSplit="1" ySplit="4" topLeftCell="B5" activePane="bottomRight" state="frozen"/>
      <selection activeCell="F28" sqref="F28"/>
      <selection pane="topRight" activeCell="F28" sqref="F28"/>
      <selection pane="bottomLeft" activeCell="F28" sqref="F28"/>
      <selection pane="bottomRight" activeCell="L19" sqref="L19"/>
    </sheetView>
  </sheetViews>
  <sheetFormatPr defaultRowHeight="14.25"/>
  <cols>
    <col min="1" max="1" width="23" style="58" customWidth="1"/>
    <col min="2" max="4" width="11.5" style="58" customWidth="1"/>
    <col min="5" max="5" width="13.625" style="58" customWidth="1"/>
    <col min="6" max="7" width="9" style="58"/>
    <col min="8" max="11" width="0" style="58" hidden="1" customWidth="1"/>
    <col min="12" max="16384" width="9" style="58"/>
  </cols>
  <sheetData>
    <row r="1" spans="1:5" ht="15" customHeight="1">
      <c r="A1" s="57" t="s">
        <v>105</v>
      </c>
    </row>
    <row r="2" spans="1:5" ht="22.9" customHeight="1">
      <c r="A2" s="153" t="s">
        <v>120</v>
      </c>
      <c r="B2" s="153"/>
      <c r="C2" s="153"/>
      <c r="D2" s="153"/>
      <c r="E2" s="153"/>
    </row>
    <row r="3" spans="1:5" s="60" customFormat="1" ht="15" customHeight="1" thickBot="1">
      <c r="A3" s="59"/>
      <c r="B3" s="59"/>
      <c r="C3" s="59"/>
      <c r="D3" s="59"/>
      <c r="E3" s="59" t="s">
        <v>26</v>
      </c>
    </row>
    <row r="4" spans="1:5" s="61" customFormat="1" ht="18" customHeight="1">
      <c r="A4" s="123" t="s">
        <v>27</v>
      </c>
      <c r="B4" s="124" t="s">
        <v>109</v>
      </c>
      <c r="C4" s="124" t="s">
        <v>110</v>
      </c>
      <c r="D4" s="124" t="s">
        <v>111</v>
      </c>
      <c r="E4" s="122" t="s">
        <v>28</v>
      </c>
    </row>
    <row r="5" spans="1:5" s="65" customFormat="1" ht="19.5" customHeight="1">
      <c r="A5" s="62" t="s">
        <v>29</v>
      </c>
      <c r="B5" s="63">
        <f>SUM(B6:B18)</f>
        <v>129400</v>
      </c>
      <c r="C5" s="63">
        <f>SUM(C6:C18)</f>
        <v>8896</v>
      </c>
      <c r="D5" s="63">
        <f>SUM(D6:D18)</f>
        <v>138296</v>
      </c>
      <c r="E5" s="64"/>
    </row>
    <row r="6" spans="1:5" s="65" customFormat="1" ht="19.5" customHeight="1">
      <c r="A6" s="106" t="s">
        <v>19</v>
      </c>
      <c r="B6" s="93">
        <v>56000</v>
      </c>
      <c r="C6" s="93">
        <v>-4346</v>
      </c>
      <c r="D6" s="93">
        <f t="shared" ref="D6:D18" si="0">B6+C6</f>
        <v>51654</v>
      </c>
      <c r="E6" s="68"/>
    </row>
    <row r="7" spans="1:5" s="65" customFormat="1" ht="19.5" customHeight="1">
      <c r="A7" s="106" t="s">
        <v>20</v>
      </c>
      <c r="B7" s="93">
        <v>15500</v>
      </c>
      <c r="C7" s="93">
        <v>928</v>
      </c>
      <c r="D7" s="93">
        <f t="shared" si="0"/>
        <v>16428</v>
      </c>
      <c r="E7" s="79"/>
    </row>
    <row r="8" spans="1:5" s="65" customFormat="1" ht="19.5" customHeight="1">
      <c r="A8" s="106" t="s">
        <v>21</v>
      </c>
      <c r="B8" s="93">
        <v>2900</v>
      </c>
      <c r="C8" s="93">
        <v>428</v>
      </c>
      <c r="D8" s="93">
        <f t="shared" si="0"/>
        <v>3328</v>
      </c>
      <c r="E8" s="79" t="s">
        <v>82</v>
      </c>
    </row>
    <row r="9" spans="1:5" s="65" customFormat="1" ht="19.5" customHeight="1">
      <c r="A9" s="106" t="s">
        <v>90</v>
      </c>
      <c r="B9" s="93">
        <v>2800</v>
      </c>
      <c r="C9" s="93">
        <v>-431</v>
      </c>
      <c r="D9" s="93">
        <f t="shared" si="0"/>
        <v>2369</v>
      </c>
      <c r="E9" s="79"/>
    </row>
    <row r="10" spans="1:5" s="65" customFormat="1" ht="19.5" customHeight="1">
      <c r="A10" s="106" t="s">
        <v>91</v>
      </c>
      <c r="B10" s="93">
        <v>8700</v>
      </c>
      <c r="C10" s="93">
        <v>-482</v>
      </c>
      <c r="D10" s="93">
        <f t="shared" si="0"/>
        <v>8218</v>
      </c>
      <c r="E10" s="79"/>
    </row>
    <row r="11" spans="1:5" s="65" customFormat="1" ht="19.5" customHeight="1">
      <c r="A11" s="106" t="s">
        <v>92</v>
      </c>
      <c r="B11" s="93">
        <v>3300</v>
      </c>
      <c r="C11" s="93">
        <v>-122</v>
      </c>
      <c r="D11" s="93">
        <f t="shared" si="0"/>
        <v>3178</v>
      </c>
      <c r="E11" s="79"/>
    </row>
    <row r="12" spans="1:5" s="65" customFormat="1" ht="19.5" customHeight="1">
      <c r="A12" s="106" t="s">
        <v>93</v>
      </c>
      <c r="B12" s="93">
        <v>2200</v>
      </c>
      <c r="C12" s="93">
        <v>194</v>
      </c>
      <c r="D12" s="93">
        <f t="shared" si="0"/>
        <v>2394</v>
      </c>
      <c r="E12" s="79" t="s">
        <v>82</v>
      </c>
    </row>
    <row r="13" spans="1:5" s="65" customFormat="1" ht="19.5" customHeight="1">
      <c r="A13" s="106" t="s">
        <v>94</v>
      </c>
      <c r="B13" s="93">
        <v>6500</v>
      </c>
      <c r="C13" s="93">
        <v>838</v>
      </c>
      <c r="D13" s="93">
        <f t="shared" si="0"/>
        <v>7338</v>
      </c>
      <c r="E13" s="79"/>
    </row>
    <row r="14" spans="1:5" s="65" customFormat="1" ht="19.5" customHeight="1">
      <c r="A14" s="106" t="s">
        <v>95</v>
      </c>
      <c r="B14" s="93">
        <v>10000</v>
      </c>
      <c r="C14" s="93">
        <v>3295</v>
      </c>
      <c r="D14" s="93">
        <f t="shared" si="0"/>
        <v>13295</v>
      </c>
      <c r="E14" s="68"/>
    </row>
    <row r="15" spans="1:5" s="65" customFormat="1" ht="19.5" customHeight="1">
      <c r="A15" s="106" t="s">
        <v>96</v>
      </c>
      <c r="B15" s="93"/>
      <c r="C15" s="93">
        <v>0</v>
      </c>
      <c r="D15" s="93">
        <f t="shared" si="0"/>
        <v>0</v>
      </c>
      <c r="E15" s="64"/>
    </row>
    <row r="16" spans="1:5" s="65" customFormat="1" ht="19.5" customHeight="1">
      <c r="A16" s="106" t="s">
        <v>97</v>
      </c>
      <c r="B16" s="93">
        <v>2500</v>
      </c>
      <c r="C16" s="93">
        <v>-1354</v>
      </c>
      <c r="D16" s="93">
        <f t="shared" si="0"/>
        <v>1146</v>
      </c>
      <c r="E16" s="64"/>
    </row>
    <row r="17" spans="1:10" s="65" customFormat="1" ht="19.5" customHeight="1">
      <c r="A17" s="106" t="s">
        <v>98</v>
      </c>
      <c r="B17" s="93">
        <v>18000</v>
      </c>
      <c r="C17" s="93">
        <v>10591</v>
      </c>
      <c r="D17" s="93">
        <f t="shared" si="0"/>
        <v>28591</v>
      </c>
      <c r="E17" s="64"/>
    </row>
    <row r="18" spans="1:10" s="65" customFormat="1" ht="19.5" customHeight="1">
      <c r="A18" s="106" t="s">
        <v>68</v>
      </c>
      <c r="B18" s="93">
        <v>1000</v>
      </c>
      <c r="C18" s="93">
        <v>-643</v>
      </c>
      <c r="D18" s="93">
        <f t="shared" si="0"/>
        <v>357</v>
      </c>
      <c r="E18" s="64"/>
    </row>
    <row r="19" spans="1:10" s="65" customFormat="1" ht="19.5" customHeight="1">
      <c r="A19" s="69" t="s">
        <v>30</v>
      </c>
      <c r="B19" s="67">
        <f>SUM(B20:B24)</f>
        <v>24300</v>
      </c>
      <c r="C19" s="67">
        <f>SUM(C20:C24)</f>
        <v>-1396</v>
      </c>
      <c r="D19" s="67">
        <f>SUM(D20:D24)</f>
        <v>22904</v>
      </c>
      <c r="E19" s="64"/>
    </row>
    <row r="20" spans="1:10" s="65" customFormat="1" ht="19.5" customHeight="1">
      <c r="A20" s="106" t="s">
        <v>31</v>
      </c>
      <c r="B20" s="93">
        <v>6500</v>
      </c>
      <c r="C20" s="93"/>
      <c r="D20" s="93">
        <f>B20+C20</f>
        <v>6500</v>
      </c>
      <c r="E20" s="68"/>
    </row>
    <row r="21" spans="1:10" s="65" customFormat="1" ht="19.5" customHeight="1">
      <c r="A21" s="106" t="s">
        <v>69</v>
      </c>
      <c r="B21" s="93">
        <v>1500</v>
      </c>
      <c r="C21" s="93"/>
      <c r="D21" s="93">
        <f>B21+C21</f>
        <v>1500</v>
      </c>
      <c r="E21" s="64"/>
    </row>
    <row r="22" spans="1:10" s="65" customFormat="1" ht="19.5" customHeight="1">
      <c r="A22" s="106" t="s">
        <v>32</v>
      </c>
      <c r="B22" s="93">
        <v>12000</v>
      </c>
      <c r="C22" s="93">
        <v>-1396</v>
      </c>
      <c r="D22" s="93">
        <f>B22+C22</f>
        <v>10604</v>
      </c>
      <c r="E22" s="64"/>
    </row>
    <row r="23" spans="1:10" s="65" customFormat="1" ht="19.5" customHeight="1">
      <c r="A23" s="107" t="s">
        <v>33</v>
      </c>
      <c r="B23" s="93">
        <v>3000</v>
      </c>
      <c r="C23" s="93"/>
      <c r="D23" s="93">
        <f>B23+C23</f>
        <v>3000</v>
      </c>
      <c r="E23" s="68"/>
    </row>
    <row r="24" spans="1:10" s="65" customFormat="1" ht="19.5" customHeight="1">
      <c r="A24" s="107" t="s">
        <v>34</v>
      </c>
      <c r="B24" s="93">
        <v>1300</v>
      </c>
      <c r="C24" s="93"/>
      <c r="D24" s="93">
        <f>B24+C24</f>
        <v>1300</v>
      </c>
      <c r="E24" s="64"/>
    </row>
    <row r="25" spans="1:10" s="65" customFormat="1" ht="19.5" customHeight="1">
      <c r="A25" s="106" t="s">
        <v>35</v>
      </c>
      <c r="B25" s="93"/>
      <c r="C25" s="93"/>
      <c r="D25" s="93"/>
      <c r="E25" s="64"/>
    </row>
    <row r="26" spans="1:10" s="65" customFormat="1" ht="9.9499999999999993" customHeight="1">
      <c r="A26" s="70"/>
      <c r="B26" s="67"/>
      <c r="C26" s="67"/>
      <c r="D26" s="67"/>
      <c r="E26" s="64"/>
    </row>
    <row r="27" spans="1:10" s="65" customFormat="1" ht="18.95" customHeight="1">
      <c r="A27" s="71" t="s">
        <v>36</v>
      </c>
      <c r="B27" s="67">
        <f>B19+B5</f>
        <v>153700</v>
      </c>
      <c r="C27" s="67">
        <f>C19+C5</f>
        <v>7500</v>
      </c>
      <c r="D27" s="67">
        <f>D19+D5</f>
        <v>161200</v>
      </c>
      <c r="E27" s="72"/>
    </row>
    <row r="28" spans="1:10" s="65" customFormat="1" ht="9.9499999999999993" customHeight="1">
      <c r="A28" s="71"/>
      <c r="B28" s="67"/>
      <c r="C28" s="67"/>
      <c r="D28" s="67"/>
      <c r="E28" s="64"/>
    </row>
    <row r="29" spans="1:10" s="65" customFormat="1" ht="19.5" customHeight="1">
      <c r="A29" s="69" t="s">
        <v>40</v>
      </c>
      <c r="B29" s="73">
        <f>SUM(B30:B36)</f>
        <v>168376</v>
      </c>
      <c r="C29" s="73">
        <f>SUM(C30:C36)</f>
        <v>4500</v>
      </c>
      <c r="D29" s="73">
        <f>SUM(D30:D36)</f>
        <v>172876</v>
      </c>
      <c r="E29" s="64"/>
    </row>
    <row r="30" spans="1:10" s="65" customFormat="1" ht="19.5" customHeight="1">
      <c r="A30" s="106" t="s">
        <v>22</v>
      </c>
      <c r="B30" s="92">
        <v>25362</v>
      </c>
      <c r="C30" s="92"/>
      <c r="D30" s="92">
        <f t="shared" ref="D30:D36" si="1">B30+C30</f>
        <v>25362</v>
      </c>
      <c r="E30" s="64"/>
    </row>
    <row r="31" spans="1:10" s="65" customFormat="1" ht="19.5" customHeight="1">
      <c r="A31" s="106" t="s">
        <v>23</v>
      </c>
      <c r="B31" s="92">
        <v>99500</v>
      </c>
      <c r="C31" s="92">
        <v>-4000</v>
      </c>
      <c r="D31" s="92">
        <f t="shared" si="1"/>
        <v>95500</v>
      </c>
      <c r="E31" s="74"/>
      <c r="H31" s="65">
        <v>94000</v>
      </c>
      <c r="J31" s="65">
        <v>105389</v>
      </c>
    </row>
    <row r="32" spans="1:10" s="65" customFormat="1" ht="19.5" customHeight="1">
      <c r="A32" s="106" t="s">
        <v>24</v>
      </c>
      <c r="B32" s="92">
        <v>6273</v>
      </c>
      <c r="C32" s="92">
        <v>7600</v>
      </c>
      <c r="D32" s="92">
        <f t="shared" si="1"/>
        <v>13873</v>
      </c>
      <c r="E32" s="68"/>
      <c r="H32" s="65">
        <v>14569</v>
      </c>
    </row>
    <row r="33" spans="1:5" s="65" customFormat="1" ht="19.5" customHeight="1">
      <c r="A33" s="106" t="s">
        <v>25</v>
      </c>
      <c r="B33" s="92">
        <v>464</v>
      </c>
      <c r="C33" s="92"/>
      <c r="D33" s="92">
        <f t="shared" si="1"/>
        <v>464</v>
      </c>
      <c r="E33" s="64"/>
    </row>
    <row r="34" spans="1:5" s="65" customFormat="1" ht="24.95" customHeight="1">
      <c r="A34" s="106" t="s">
        <v>85</v>
      </c>
      <c r="B34" s="92">
        <v>227</v>
      </c>
      <c r="C34" s="92"/>
      <c r="D34" s="92">
        <f t="shared" si="1"/>
        <v>227</v>
      </c>
      <c r="E34" s="112"/>
    </row>
    <row r="35" spans="1:5" s="65" customFormat="1" ht="19.5" customHeight="1">
      <c r="A35" s="108" t="s">
        <v>56</v>
      </c>
      <c r="B35" s="93">
        <v>21000</v>
      </c>
      <c r="C35" s="93"/>
      <c r="D35" s="92">
        <f t="shared" si="1"/>
        <v>21000</v>
      </c>
      <c r="E35" s="113"/>
    </row>
    <row r="36" spans="1:5" s="65" customFormat="1" ht="26.25" customHeight="1">
      <c r="A36" s="108" t="s">
        <v>58</v>
      </c>
      <c r="B36" s="93">
        <v>15550</v>
      </c>
      <c r="C36" s="93">
        <v>900</v>
      </c>
      <c r="D36" s="92">
        <f t="shared" si="1"/>
        <v>16450</v>
      </c>
      <c r="E36" s="112"/>
    </row>
    <row r="37" spans="1:5" s="65" customFormat="1" ht="14.25" customHeight="1">
      <c r="A37" s="66"/>
      <c r="B37" s="67"/>
      <c r="C37" s="67"/>
      <c r="D37" s="67"/>
      <c r="E37" s="64"/>
    </row>
    <row r="38" spans="1:5" s="65" customFormat="1" ht="19.5" customHeight="1" thickBot="1">
      <c r="A38" s="80" t="s">
        <v>63</v>
      </c>
      <c r="B38" s="81">
        <f>SUM(B27:B29)</f>
        <v>322076</v>
      </c>
      <c r="C38" s="120">
        <f>SUM(C27:C29)</f>
        <v>12000</v>
      </c>
      <c r="D38" s="120">
        <f>SUM(D27:D29)</f>
        <v>334076</v>
      </c>
      <c r="E38" s="75"/>
    </row>
    <row r="39" spans="1:5" s="57" customFormat="1" ht="4.1500000000000004" customHeight="1">
      <c r="A39" s="76"/>
      <c r="B39" s="77"/>
      <c r="C39" s="77"/>
      <c r="D39" s="77"/>
      <c r="E39" s="76"/>
    </row>
  </sheetData>
  <sheetProtection password="CF42" sheet="1" objects="1" scenarios="1"/>
  <mergeCells count="1">
    <mergeCell ref="A2:E2"/>
  </mergeCells>
  <phoneticPr fontId="5" type="noConversion"/>
  <printOptions horizontalCentered="1"/>
  <pageMargins left="0.70866141732283472" right="0.6692913385826772" top="0.98425196850393704" bottom="0.75" header="0.39370078740157483" footer="0.35433070866141736"/>
  <pageSetup paperSize="9" scale="96" firstPageNumber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3"/>
  <sheetViews>
    <sheetView showZeros="0" view="pageBreakPreview" zoomScaleNormal="100" zoomScaleSheetLayoutView="100" workbookViewId="0">
      <pane xSplit="1" ySplit="4" topLeftCell="B5" activePane="bottomRight" state="frozen"/>
      <selection activeCell="G37" sqref="G37"/>
      <selection pane="topRight" activeCell="G37" sqref="G37"/>
      <selection pane="bottomLeft" activeCell="G37" sqref="G37"/>
      <selection pane="bottomRight" activeCell="J17" sqref="J17"/>
    </sheetView>
  </sheetViews>
  <sheetFormatPr defaultRowHeight="14.25"/>
  <cols>
    <col min="1" max="1" width="30.625" style="28" customWidth="1"/>
    <col min="2" max="4" width="11.5" style="28" customWidth="1"/>
    <col min="5" max="5" width="13.625" style="28" customWidth="1"/>
    <col min="6" max="16384" width="9" style="28"/>
  </cols>
  <sheetData>
    <row r="1" spans="1:5" ht="15" customHeight="1">
      <c r="A1" s="27" t="s">
        <v>106</v>
      </c>
    </row>
    <row r="2" spans="1:5" ht="22.9" customHeight="1">
      <c r="A2" s="154" t="s">
        <v>121</v>
      </c>
      <c r="B2" s="154"/>
      <c r="C2" s="154"/>
      <c r="D2" s="154"/>
      <c r="E2" s="154"/>
    </row>
    <row r="3" spans="1:5" s="30" customFormat="1" ht="15" customHeight="1" thickBot="1">
      <c r="A3" s="29"/>
      <c r="B3" s="29"/>
      <c r="C3" s="29"/>
      <c r="D3" s="29"/>
      <c r="E3" s="29" t="s">
        <v>26</v>
      </c>
    </row>
    <row r="4" spans="1:5" s="31" customFormat="1" ht="18" customHeight="1">
      <c r="A4" s="126" t="s">
        <v>27</v>
      </c>
      <c r="B4" s="124" t="s">
        <v>109</v>
      </c>
      <c r="C4" s="124" t="s">
        <v>110</v>
      </c>
      <c r="D4" s="124" t="s">
        <v>111</v>
      </c>
      <c r="E4" s="125" t="s">
        <v>28</v>
      </c>
    </row>
    <row r="5" spans="1:5" s="32" customFormat="1" ht="19.5" customHeight="1">
      <c r="A5" s="94" t="s">
        <v>42</v>
      </c>
      <c r="B5" s="95">
        <v>16990</v>
      </c>
      <c r="C5" s="138"/>
      <c r="D5" s="139">
        <f t="shared" ref="D5:D27" si="0">B5+C5</f>
        <v>16990</v>
      </c>
      <c r="E5" s="136" t="s">
        <v>112</v>
      </c>
    </row>
    <row r="6" spans="1:5" s="32" customFormat="1" ht="19.5" customHeight="1">
      <c r="A6" s="96" t="s">
        <v>43</v>
      </c>
      <c r="B6" s="95"/>
      <c r="C6" s="91"/>
      <c r="D6" s="139">
        <f t="shared" si="0"/>
        <v>0</v>
      </c>
      <c r="E6" s="137"/>
    </row>
    <row r="7" spans="1:5" s="57" customFormat="1" ht="19.5" customHeight="1">
      <c r="A7" s="97" t="s">
        <v>44</v>
      </c>
      <c r="B7" s="95">
        <v>6250</v>
      </c>
      <c r="C7" s="91"/>
      <c r="D7" s="139">
        <f t="shared" si="0"/>
        <v>6250</v>
      </c>
      <c r="E7" s="137"/>
    </row>
    <row r="8" spans="1:5" s="57" customFormat="1" ht="19.5" customHeight="1">
      <c r="A8" s="97" t="s">
        <v>45</v>
      </c>
      <c r="B8" s="95">
        <v>80100</v>
      </c>
      <c r="C8" s="91">
        <v>2928</v>
      </c>
      <c r="D8" s="139">
        <f t="shared" si="0"/>
        <v>83028</v>
      </c>
      <c r="E8" s="84"/>
    </row>
    <row r="9" spans="1:5" s="57" customFormat="1" ht="19.5" customHeight="1">
      <c r="A9" s="97" t="s">
        <v>46</v>
      </c>
      <c r="B9" s="95">
        <v>2430</v>
      </c>
      <c r="C9" s="91"/>
      <c r="D9" s="139">
        <f t="shared" si="0"/>
        <v>2430</v>
      </c>
      <c r="E9" s="84"/>
    </row>
    <row r="10" spans="1:5" s="57" customFormat="1" ht="19.5" customHeight="1">
      <c r="A10" s="97" t="s">
        <v>70</v>
      </c>
      <c r="B10" s="95">
        <v>2780</v>
      </c>
      <c r="C10" s="91"/>
      <c r="D10" s="139">
        <f t="shared" si="0"/>
        <v>2780</v>
      </c>
      <c r="E10" s="84"/>
    </row>
    <row r="11" spans="1:5" s="57" customFormat="1" ht="19.5" customHeight="1">
      <c r="A11" s="97" t="s">
        <v>47</v>
      </c>
      <c r="B11" s="95">
        <v>51100</v>
      </c>
      <c r="C11" s="91">
        <v>11230</v>
      </c>
      <c r="D11" s="139">
        <f t="shared" si="0"/>
        <v>62330</v>
      </c>
      <c r="E11" s="84"/>
    </row>
    <row r="12" spans="1:5" s="57" customFormat="1" ht="19.5" customHeight="1">
      <c r="A12" s="97" t="s">
        <v>71</v>
      </c>
      <c r="B12" s="95">
        <v>34650</v>
      </c>
      <c r="C12" s="91">
        <v>-13211</v>
      </c>
      <c r="D12" s="139">
        <f t="shared" si="0"/>
        <v>21439</v>
      </c>
      <c r="E12" s="84"/>
    </row>
    <row r="13" spans="1:5" s="57" customFormat="1" ht="19.5" customHeight="1">
      <c r="A13" s="97" t="s">
        <v>48</v>
      </c>
      <c r="B13" s="95">
        <v>1750</v>
      </c>
      <c r="C13" s="91"/>
      <c r="D13" s="139">
        <f t="shared" si="0"/>
        <v>1750</v>
      </c>
      <c r="E13" s="85"/>
    </row>
    <row r="14" spans="1:5" s="57" customFormat="1" ht="19.5" customHeight="1">
      <c r="A14" s="97" t="s">
        <v>49</v>
      </c>
      <c r="B14" s="95">
        <v>3200</v>
      </c>
      <c r="C14" s="91"/>
      <c r="D14" s="139">
        <f t="shared" si="0"/>
        <v>3200</v>
      </c>
      <c r="E14" s="84"/>
    </row>
    <row r="15" spans="1:5" s="57" customFormat="1" ht="19.5" customHeight="1">
      <c r="A15" s="97" t="s">
        <v>50</v>
      </c>
      <c r="B15" s="95">
        <v>23400</v>
      </c>
      <c r="C15" s="91">
        <v>3550</v>
      </c>
      <c r="D15" s="139">
        <f t="shared" si="0"/>
        <v>26950</v>
      </c>
      <c r="E15" s="84"/>
    </row>
    <row r="16" spans="1:5" s="57" customFormat="1" ht="19.5" customHeight="1">
      <c r="A16" s="97" t="s">
        <v>51</v>
      </c>
      <c r="B16" s="95">
        <v>3000</v>
      </c>
      <c r="C16" s="91"/>
      <c r="D16" s="139">
        <f t="shared" si="0"/>
        <v>3000</v>
      </c>
      <c r="E16" s="84"/>
    </row>
    <row r="17" spans="1:5" s="57" customFormat="1" ht="19.5" customHeight="1">
      <c r="A17" s="98" t="s">
        <v>77</v>
      </c>
      <c r="B17" s="95">
        <v>1000</v>
      </c>
      <c r="C17" s="91"/>
      <c r="D17" s="139">
        <f t="shared" si="0"/>
        <v>1000</v>
      </c>
      <c r="E17" s="84"/>
    </row>
    <row r="18" spans="1:5" s="57" customFormat="1" ht="19.5" customHeight="1">
      <c r="A18" s="97" t="s">
        <v>52</v>
      </c>
      <c r="B18" s="95">
        <v>700</v>
      </c>
      <c r="C18" s="91"/>
      <c r="D18" s="139">
        <f t="shared" si="0"/>
        <v>700</v>
      </c>
      <c r="E18" s="84"/>
    </row>
    <row r="19" spans="1:5" s="57" customFormat="1" ht="19.5" customHeight="1">
      <c r="A19" s="97" t="s">
        <v>53</v>
      </c>
      <c r="B19" s="95">
        <v>100</v>
      </c>
      <c r="C19" s="91"/>
      <c r="D19" s="139">
        <f t="shared" si="0"/>
        <v>100</v>
      </c>
      <c r="E19" s="84"/>
    </row>
    <row r="20" spans="1:5" s="57" customFormat="1" ht="19.5" customHeight="1">
      <c r="A20" s="97" t="s">
        <v>41</v>
      </c>
      <c r="B20" s="95">
        <v>255</v>
      </c>
      <c r="C20" s="91"/>
      <c r="D20" s="139">
        <f t="shared" si="0"/>
        <v>255</v>
      </c>
      <c r="E20" s="84"/>
    </row>
    <row r="21" spans="1:5" s="57" customFormat="1" ht="19.5" customHeight="1">
      <c r="A21" s="97" t="s">
        <v>72</v>
      </c>
      <c r="B21" s="95">
        <v>750</v>
      </c>
      <c r="C21" s="91"/>
      <c r="D21" s="139">
        <f t="shared" si="0"/>
        <v>750</v>
      </c>
      <c r="E21" s="84"/>
    </row>
    <row r="22" spans="1:5" s="27" customFormat="1" ht="19.5" customHeight="1">
      <c r="A22" s="96" t="s">
        <v>9</v>
      </c>
      <c r="B22" s="95">
        <v>1700</v>
      </c>
      <c r="C22" s="91">
        <v>6555</v>
      </c>
      <c r="D22" s="139">
        <f t="shared" si="0"/>
        <v>8255</v>
      </c>
      <c r="E22" s="86"/>
    </row>
    <row r="23" spans="1:5" s="27" customFormat="1" ht="19.5" customHeight="1">
      <c r="A23" s="96" t="s">
        <v>10</v>
      </c>
      <c r="B23" s="95">
        <v>400</v>
      </c>
      <c r="C23" s="91">
        <v>150</v>
      </c>
      <c r="D23" s="139">
        <f t="shared" si="0"/>
        <v>550</v>
      </c>
      <c r="E23" s="86"/>
    </row>
    <row r="24" spans="1:5" s="27" customFormat="1" ht="19.5" customHeight="1">
      <c r="A24" s="96" t="s">
        <v>73</v>
      </c>
      <c r="B24" s="95">
        <v>597</v>
      </c>
      <c r="C24" s="91">
        <v>600</v>
      </c>
      <c r="D24" s="139">
        <f t="shared" si="0"/>
        <v>1197</v>
      </c>
      <c r="E24" s="86"/>
    </row>
    <row r="25" spans="1:5" s="27" customFormat="1" ht="19.5" customHeight="1">
      <c r="A25" s="96" t="s">
        <v>74</v>
      </c>
      <c r="B25" s="95">
        <v>3000</v>
      </c>
      <c r="C25" s="91">
        <v>0</v>
      </c>
      <c r="D25" s="139">
        <f t="shared" si="0"/>
        <v>3000</v>
      </c>
      <c r="E25" s="86"/>
    </row>
    <row r="26" spans="1:5" s="27" customFormat="1" ht="19.5" customHeight="1">
      <c r="A26" s="96" t="s">
        <v>75</v>
      </c>
      <c r="B26" s="95">
        <v>0</v>
      </c>
      <c r="C26" s="91"/>
      <c r="D26" s="139">
        <f t="shared" si="0"/>
        <v>0</v>
      </c>
      <c r="E26" s="87"/>
    </row>
    <row r="27" spans="1:5" s="27" customFormat="1" ht="19.5" customHeight="1">
      <c r="A27" s="96" t="s">
        <v>76</v>
      </c>
      <c r="B27" s="95">
        <v>7394</v>
      </c>
      <c r="C27" s="91">
        <v>198</v>
      </c>
      <c r="D27" s="91">
        <f t="shared" si="0"/>
        <v>7592</v>
      </c>
      <c r="E27" s="87" t="s">
        <v>83</v>
      </c>
    </row>
    <row r="28" spans="1:5" s="27" customFormat="1" ht="9.9499999999999993" customHeight="1">
      <c r="A28" s="35"/>
      <c r="B28" s="1"/>
      <c r="C28" s="1"/>
      <c r="D28" s="127"/>
      <c r="E28" s="88"/>
    </row>
    <row r="29" spans="1:5" s="27" customFormat="1" ht="19.5" customHeight="1">
      <c r="A29" s="36" t="s">
        <v>37</v>
      </c>
      <c r="B29" s="1">
        <f>SUM(B5:B28)</f>
        <v>241546</v>
      </c>
      <c r="C29" s="1">
        <f>SUM(C5:C28)</f>
        <v>12000</v>
      </c>
      <c r="D29" s="127">
        <f>SUM(D5:D28)</f>
        <v>253546</v>
      </c>
      <c r="E29" s="87"/>
    </row>
    <row r="30" spans="1:5" s="27" customFormat="1" ht="9.9499999999999993" customHeight="1">
      <c r="A30" s="36"/>
      <c r="B30" s="33"/>
      <c r="C30" s="33"/>
      <c r="D30" s="33"/>
      <c r="E30" s="88"/>
    </row>
    <row r="31" spans="1:5" s="27" customFormat="1" ht="19.5" customHeight="1">
      <c r="A31" s="15" t="s">
        <v>11</v>
      </c>
      <c r="B31" s="37">
        <f>SUM(B32:B32)</f>
        <v>15550</v>
      </c>
      <c r="C31" s="37">
        <f>SUM(C32:C32)</f>
        <v>0</v>
      </c>
      <c r="D31" s="128">
        <f>SUM(D32:D32)</f>
        <v>15550</v>
      </c>
      <c r="E31" s="88"/>
    </row>
    <row r="32" spans="1:5" s="27" customFormat="1" ht="19.5" customHeight="1">
      <c r="A32" s="99" t="s">
        <v>99</v>
      </c>
      <c r="B32" s="109">
        <v>15550</v>
      </c>
      <c r="C32" s="109"/>
      <c r="D32" s="109">
        <f>B32+C32</f>
        <v>15550</v>
      </c>
      <c r="E32" s="129" t="s">
        <v>112</v>
      </c>
    </row>
    <row r="33" spans="1:5" s="27" customFormat="1" ht="9.9499999999999993" customHeight="1">
      <c r="A33" s="36"/>
      <c r="B33" s="34"/>
      <c r="C33" s="34"/>
      <c r="D33" s="34"/>
      <c r="E33" s="88"/>
    </row>
    <row r="34" spans="1:5" s="27" customFormat="1" ht="19.5" customHeight="1">
      <c r="A34" s="35" t="s">
        <v>38</v>
      </c>
      <c r="B34" s="38">
        <f>SUM(B35:B38)</f>
        <v>64980</v>
      </c>
      <c r="C34" s="38">
        <f>SUM(C35:C38)</f>
        <v>0</v>
      </c>
      <c r="D34" s="38">
        <f>SUM(D35:D38)</f>
        <v>64980</v>
      </c>
      <c r="E34" s="39"/>
    </row>
    <row r="35" spans="1:5" s="27" customFormat="1" ht="19.5" customHeight="1">
      <c r="A35" s="110" t="s">
        <v>62</v>
      </c>
      <c r="B35" s="109">
        <v>64980</v>
      </c>
      <c r="C35" s="109"/>
      <c r="D35" s="109">
        <f>B35+C35</f>
        <v>64980</v>
      </c>
      <c r="E35" s="40"/>
    </row>
    <row r="36" spans="1:5" s="27" customFormat="1" ht="19.5" customHeight="1">
      <c r="A36" s="111" t="s">
        <v>61</v>
      </c>
      <c r="B36" s="109"/>
      <c r="C36" s="109"/>
      <c r="D36" s="109"/>
      <c r="E36" s="40"/>
    </row>
    <row r="37" spans="1:5" s="27" customFormat="1" ht="19.5" customHeight="1">
      <c r="A37" s="111" t="s">
        <v>84</v>
      </c>
      <c r="B37" s="109">
        <v>0</v>
      </c>
      <c r="C37" s="109"/>
      <c r="D37" s="109"/>
      <c r="E37" s="40"/>
    </row>
    <row r="38" spans="1:5" s="27" customFormat="1" ht="19.5" customHeight="1">
      <c r="A38" s="111" t="s">
        <v>39</v>
      </c>
      <c r="B38" s="109"/>
      <c r="C38" s="109"/>
      <c r="D38" s="109"/>
      <c r="E38" s="40"/>
    </row>
    <row r="39" spans="1:5" s="27" customFormat="1" ht="9.9499999999999993" customHeight="1">
      <c r="A39" s="41"/>
      <c r="B39" s="34"/>
      <c r="C39" s="34"/>
      <c r="D39" s="34"/>
      <c r="E39" s="40"/>
    </row>
    <row r="40" spans="1:5" s="27" customFormat="1" ht="19.5" customHeight="1" thickBot="1">
      <c r="A40" s="82" t="s">
        <v>64</v>
      </c>
      <c r="B40" s="83">
        <f>SUM(B29,B31,B34)</f>
        <v>322076</v>
      </c>
      <c r="C40" s="140">
        <f>SUM(C29,C31,C34)</f>
        <v>12000</v>
      </c>
      <c r="D40" s="140">
        <f>SUM(D29,D31,D34)</f>
        <v>334076</v>
      </c>
      <c r="E40" s="42"/>
    </row>
    <row r="43" spans="1:5">
      <c r="B43" s="141">
        <f>D40-表1全区收入预算!D38</f>
        <v>0</v>
      </c>
      <c r="C43" s="141">
        <f>D40-表1全区收入预算!D38</f>
        <v>0</v>
      </c>
      <c r="E43" s="55" t="s">
        <v>82</v>
      </c>
    </row>
  </sheetData>
  <sheetProtection password="CF42" sheet="1" objects="1" scenarios="1"/>
  <mergeCells count="1">
    <mergeCell ref="A2:E2"/>
  </mergeCells>
  <phoneticPr fontId="5" type="noConversion"/>
  <printOptions horizontalCentered="1"/>
  <pageMargins left="0.78740157480314965" right="0.47244094488188981" top="0.9055118110236221" bottom="0.78740157480314965" header="0.43307086614173229" footer="0.39370078740157483"/>
  <pageSetup paperSize="9" scale="95" firstPageNumber="7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A1:I25"/>
  <sheetViews>
    <sheetView view="pageBreakPreview" zoomScaleNormal="100" zoomScaleSheetLayoutView="100" workbookViewId="0">
      <pane xSplit="1" ySplit="4" topLeftCell="B5" activePane="bottomRight" state="frozen"/>
      <selection activeCell="F28" sqref="F28"/>
      <selection pane="topRight" activeCell="F28" sqref="F28"/>
      <selection pane="bottomLeft" activeCell="F28" sqref="F28"/>
      <selection pane="bottomRight" activeCell="M12" sqref="M12"/>
    </sheetView>
  </sheetViews>
  <sheetFormatPr defaultRowHeight="14.25"/>
  <cols>
    <col min="1" max="1" width="30.625" style="6" customWidth="1"/>
    <col min="2" max="4" width="12.125" style="5" customWidth="1"/>
    <col min="5" max="5" width="13.625" style="5" customWidth="1"/>
    <col min="6" max="16384" width="9" style="6"/>
  </cols>
  <sheetData>
    <row r="1" spans="1:9" ht="15" customHeight="1">
      <c r="A1" s="4" t="s">
        <v>107</v>
      </c>
    </row>
    <row r="2" spans="1:9" ht="27.95" customHeight="1">
      <c r="A2" s="155" t="s">
        <v>122</v>
      </c>
      <c r="B2" s="155"/>
      <c r="C2" s="155"/>
      <c r="D2" s="155"/>
      <c r="E2" s="155"/>
    </row>
    <row r="3" spans="1:9" ht="15" customHeight="1" thickBot="1">
      <c r="A3" s="7"/>
      <c r="B3" s="8"/>
      <c r="C3" s="8"/>
      <c r="D3" s="8"/>
      <c r="E3" s="29" t="s">
        <v>6</v>
      </c>
    </row>
    <row r="4" spans="1:9" ht="27.95" customHeight="1">
      <c r="A4" s="16" t="s">
        <v>0</v>
      </c>
      <c r="B4" s="124" t="s">
        <v>109</v>
      </c>
      <c r="C4" s="124" t="s">
        <v>110</v>
      </c>
      <c r="D4" s="124" t="s">
        <v>111</v>
      </c>
      <c r="E4" s="17" t="s">
        <v>1</v>
      </c>
    </row>
    <row r="5" spans="1:9" ht="27.95" customHeight="1">
      <c r="A5" s="121" t="s">
        <v>12</v>
      </c>
      <c r="B5" s="134">
        <v>3000</v>
      </c>
      <c r="C5" s="101">
        <v>0</v>
      </c>
      <c r="D5" s="101">
        <f t="shared" ref="D5:D10" si="0">B5+C5</f>
        <v>3000</v>
      </c>
      <c r="E5" s="130"/>
      <c r="F5" s="9"/>
      <c r="G5" s="9"/>
      <c r="I5" s="9"/>
    </row>
    <row r="6" spans="1:9" ht="27.95" customHeight="1">
      <c r="A6" s="100" t="s">
        <v>13</v>
      </c>
      <c r="B6" s="101">
        <v>300</v>
      </c>
      <c r="C6" s="101">
        <v>0</v>
      </c>
      <c r="D6" s="101">
        <f t="shared" si="0"/>
        <v>300</v>
      </c>
      <c r="E6" s="131"/>
    </row>
    <row r="7" spans="1:9" ht="27.95" customHeight="1">
      <c r="A7" s="100" t="s">
        <v>14</v>
      </c>
      <c r="B7" s="101">
        <v>146700</v>
      </c>
      <c r="C7" s="152">
        <v>200100</v>
      </c>
      <c r="D7" s="101">
        <f t="shared" si="0"/>
        <v>346800</v>
      </c>
      <c r="E7" s="132"/>
    </row>
    <row r="8" spans="1:9" ht="27.95" customHeight="1">
      <c r="A8" s="100" t="s">
        <v>15</v>
      </c>
      <c r="B8" s="101">
        <v>400</v>
      </c>
      <c r="C8" s="101">
        <v>100</v>
      </c>
      <c r="D8" s="101">
        <f t="shared" si="0"/>
        <v>500</v>
      </c>
      <c r="E8" s="133"/>
    </row>
    <row r="9" spans="1:9" ht="27.95" customHeight="1">
      <c r="A9" s="100" t="s">
        <v>16</v>
      </c>
      <c r="B9" s="101">
        <v>45000</v>
      </c>
      <c r="C9" s="101">
        <v>-22200</v>
      </c>
      <c r="D9" s="101">
        <f t="shared" si="0"/>
        <v>22800</v>
      </c>
      <c r="E9" s="132"/>
    </row>
    <row r="10" spans="1:9" ht="27.95" customHeight="1">
      <c r="A10" s="100" t="s">
        <v>17</v>
      </c>
      <c r="B10" s="101">
        <v>600</v>
      </c>
      <c r="C10" s="101"/>
      <c r="D10" s="101">
        <f t="shared" si="0"/>
        <v>600</v>
      </c>
      <c r="E10" s="132"/>
    </row>
    <row r="11" spans="1:9" ht="9.9499999999999993" customHeight="1">
      <c r="A11" s="100"/>
      <c r="B11" s="101"/>
      <c r="C11" s="101"/>
      <c r="D11" s="115"/>
      <c r="E11" s="114"/>
    </row>
    <row r="12" spans="1:9" ht="27.95" customHeight="1">
      <c r="A12" s="19" t="s">
        <v>7</v>
      </c>
      <c r="B12" s="2">
        <f>SUM(B5:B11)</f>
        <v>196000</v>
      </c>
      <c r="C12" s="2">
        <f>SUM(C5:C11)</f>
        <v>178000</v>
      </c>
      <c r="D12" s="2">
        <f>B12+C12</f>
        <v>374000</v>
      </c>
      <c r="E12" s="21"/>
      <c r="F12" s="9"/>
    </row>
    <row r="13" spans="1:9" ht="9.9499999999999993" customHeight="1">
      <c r="A13" s="19"/>
      <c r="B13" s="89"/>
      <c r="C13" s="89"/>
      <c r="D13" s="3"/>
      <c r="E13" s="45"/>
    </row>
    <row r="14" spans="1:9" ht="27.95" customHeight="1">
      <c r="A14" s="20" t="s">
        <v>8</v>
      </c>
      <c r="B14" s="2">
        <f>SUM(B15:B18)</f>
        <v>16850</v>
      </c>
      <c r="C14" s="2">
        <f>SUM(C15:C18)</f>
        <v>88506</v>
      </c>
      <c r="D14" s="2">
        <f>SUM(D15:D18)</f>
        <v>105356</v>
      </c>
      <c r="E14" s="46"/>
    </row>
    <row r="15" spans="1:9" ht="27.95" customHeight="1">
      <c r="A15" s="102" t="s">
        <v>100</v>
      </c>
      <c r="B15" s="101">
        <v>9700</v>
      </c>
      <c r="C15" s="101"/>
      <c r="D15" s="117">
        <f>B15+C15</f>
        <v>9700</v>
      </c>
      <c r="E15" s="47"/>
    </row>
    <row r="16" spans="1:9" ht="27.95" customHeight="1">
      <c r="A16" s="102" t="s">
        <v>101</v>
      </c>
      <c r="B16" s="101"/>
      <c r="C16" s="101"/>
      <c r="D16" s="117">
        <f t="shared" ref="D16:D21" si="1">B16+C16</f>
        <v>0</v>
      </c>
      <c r="E16" s="48"/>
    </row>
    <row r="17" spans="1:6" ht="27.95" customHeight="1">
      <c r="A17" s="102" t="s">
        <v>102</v>
      </c>
      <c r="B17" s="101"/>
      <c r="C17" s="101"/>
      <c r="D17" s="117">
        <f t="shared" si="1"/>
        <v>0</v>
      </c>
      <c r="E17" s="47"/>
    </row>
    <row r="18" spans="1:6" ht="27.95" customHeight="1">
      <c r="A18" s="102" t="s">
        <v>57</v>
      </c>
      <c r="B18" s="101">
        <f>SUM(B19:B21)</f>
        <v>7150</v>
      </c>
      <c r="C18" s="101">
        <f>SUM(C19:C21)</f>
        <v>88506</v>
      </c>
      <c r="D18" s="101">
        <f>SUM(D19:D21)</f>
        <v>95656</v>
      </c>
      <c r="E18" s="90"/>
    </row>
    <row r="19" spans="1:6" ht="27.95" customHeight="1">
      <c r="A19" s="142" t="s">
        <v>113</v>
      </c>
      <c r="B19" s="101"/>
      <c r="C19" s="101">
        <v>7606</v>
      </c>
      <c r="D19" s="101">
        <f t="shared" si="1"/>
        <v>7606</v>
      </c>
      <c r="E19" s="90"/>
    </row>
    <row r="20" spans="1:6" ht="27.95" customHeight="1">
      <c r="A20" s="103" t="s">
        <v>59</v>
      </c>
      <c r="B20" s="135"/>
      <c r="C20" s="101">
        <v>80900</v>
      </c>
      <c r="D20" s="101">
        <f t="shared" si="1"/>
        <v>80900</v>
      </c>
      <c r="E20" s="90"/>
    </row>
    <row r="21" spans="1:6" ht="27.95" customHeight="1">
      <c r="A21" s="103" t="s">
        <v>60</v>
      </c>
      <c r="B21" s="101">
        <v>7150</v>
      </c>
      <c r="C21" s="101"/>
      <c r="D21" s="101">
        <f t="shared" si="1"/>
        <v>7150</v>
      </c>
      <c r="E21" s="90"/>
    </row>
    <row r="22" spans="1:6" ht="27.95" customHeight="1">
      <c r="A22" s="103"/>
      <c r="B22" s="101"/>
      <c r="C22" s="101"/>
      <c r="D22" s="118"/>
      <c r="E22" s="78"/>
    </row>
    <row r="23" spans="1:6" ht="27.95" customHeight="1">
      <c r="A23" s="56"/>
      <c r="B23" s="2"/>
      <c r="C23" s="2"/>
      <c r="D23" s="3"/>
      <c r="E23" s="78"/>
    </row>
    <row r="24" spans="1:6" ht="9.9499999999999993" customHeight="1">
      <c r="A24" s="20"/>
      <c r="B24" s="2"/>
      <c r="C24" s="2"/>
      <c r="D24" s="3"/>
      <c r="E24" s="43"/>
      <c r="F24" s="9"/>
    </row>
    <row r="25" spans="1:6" ht="27.95" customHeight="1" thickBot="1">
      <c r="A25" s="22" t="s">
        <v>2</v>
      </c>
      <c r="B25" s="23">
        <f>B12+B14</f>
        <v>212850</v>
      </c>
      <c r="C25" s="23">
        <f>C12+C14</f>
        <v>266506</v>
      </c>
      <c r="D25" s="23">
        <f>D12+D14</f>
        <v>479356</v>
      </c>
      <c r="E25" s="49"/>
      <c r="F25" s="10"/>
    </row>
  </sheetData>
  <sheetProtection password="CF42" sheet="1" objects="1" scenarios="1"/>
  <mergeCells count="1">
    <mergeCell ref="A2:E2"/>
  </mergeCells>
  <phoneticPr fontId="5" type="noConversion"/>
  <printOptions horizontalCentered="1"/>
  <pageMargins left="0.74803149606299213" right="0.74803149606299213" top="1.4960629921259843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25">
    <pageSetUpPr fitToPage="1"/>
  </sheetPr>
  <dimension ref="A1:G37"/>
  <sheetViews>
    <sheetView showZeros="0" view="pageBreakPreview" zoomScaleNormal="100" zoomScaleSheetLayoutView="100" workbookViewId="0">
      <pane xSplit="1" ySplit="4" topLeftCell="B5" activePane="bottomRight" state="frozen"/>
      <selection activeCell="F28" sqref="F28"/>
      <selection pane="topRight" activeCell="F28" sqref="F28"/>
      <selection pane="bottomLeft" activeCell="F28" sqref="F28"/>
      <selection pane="bottomRight" activeCell="H6" sqref="H6"/>
    </sheetView>
  </sheetViews>
  <sheetFormatPr defaultRowHeight="14.25"/>
  <cols>
    <col min="1" max="1" width="43.375" style="6" customWidth="1"/>
    <col min="2" max="4" width="11.5" style="5" customWidth="1"/>
    <col min="5" max="5" width="12.125" style="6" customWidth="1"/>
    <col min="6" max="6" width="9" style="6"/>
    <col min="7" max="7" width="9" style="6" customWidth="1"/>
    <col min="8" max="16384" width="9" style="6"/>
  </cols>
  <sheetData>
    <row r="1" spans="1:7" ht="15" customHeight="1">
      <c r="A1" s="4" t="s">
        <v>108</v>
      </c>
    </row>
    <row r="2" spans="1:7" ht="22.9" customHeight="1">
      <c r="A2" s="155" t="s">
        <v>123</v>
      </c>
      <c r="B2" s="155"/>
      <c r="C2" s="155"/>
      <c r="D2" s="155"/>
      <c r="E2" s="155"/>
    </row>
    <row r="3" spans="1:7" ht="15" customHeight="1" thickBot="1">
      <c r="A3" s="12"/>
      <c r="B3" s="8"/>
      <c r="C3" s="8"/>
      <c r="D3" s="8"/>
      <c r="E3" s="50"/>
    </row>
    <row r="4" spans="1:7" ht="27" customHeight="1">
      <c r="A4" s="53" t="s">
        <v>0</v>
      </c>
      <c r="B4" s="124" t="s">
        <v>109</v>
      </c>
      <c r="C4" s="124" t="s">
        <v>110</v>
      </c>
      <c r="D4" s="124" t="s">
        <v>111</v>
      </c>
      <c r="E4" s="17" t="s">
        <v>1</v>
      </c>
    </row>
    <row r="5" spans="1:7" s="147" customFormat="1" ht="27" customHeight="1">
      <c r="A5" s="144" t="s">
        <v>117</v>
      </c>
      <c r="B5" s="145">
        <f>SUM(B6:B7)</f>
        <v>80</v>
      </c>
      <c r="C5" s="145">
        <f>SUM(C6:C7)</f>
        <v>0</v>
      </c>
      <c r="D5" s="145">
        <f>SUM(D6:D7)</f>
        <v>80</v>
      </c>
      <c r="E5" s="146"/>
    </row>
    <row r="6" spans="1:7" ht="27" customHeight="1">
      <c r="A6" s="104" t="s">
        <v>78</v>
      </c>
      <c r="B6" s="101">
        <v>70</v>
      </c>
      <c r="C6" s="101">
        <v>0</v>
      </c>
      <c r="D6" s="101">
        <f>B6+C6</f>
        <v>70</v>
      </c>
      <c r="E6" s="54"/>
    </row>
    <row r="7" spans="1:7" ht="27" customHeight="1">
      <c r="A7" s="104" t="s">
        <v>66</v>
      </c>
      <c r="B7" s="101">
        <v>10</v>
      </c>
      <c r="C7" s="101"/>
      <c r="D7" s="101">
        <f>B7+C7</f>
        <v>10</v>
      </c>
      <c r="E7" s="54"/>
    </row>
    <row r="8" spans="1:7" s="147" customFormat="1" ht="27" customHeight="1">
      <c r="A8" s="144" t="s">
        <v>54</v>
      </c>
      <c r="B8" s="145">
        <v>30</v>
      </c>
      <c r="C8" s="145">
        <v>0</v>
      </c>
      <c r="D8" s="145">
        <v>30</v>
      </c>
      <c r="E8" s="146"/>
    </row>
    <row r="9" spans="1:7" ht="27" customHeight="1">
      <c r="A9" s="104" t="s">
        <v>65</v>
      </c>
      <c r="B9" s="101">
        <v>30</v>
      </c>
      <c r="C9" s="101"/>
      <c r="D9" s="101">
        <f>B9+C9</f>
        <v>30</v>
      </c>
      <c r="E9" s="54"/>
    </row>
    <row r="10" spans="1:7" s="147" customFormat="1" ht="25.15" customHeight="1">
      <c r="A10" s="148" t="s">
        <v>55</v>
      </c>
      <c r="B10" s="145">
        <f>SUM(B11:B16)</f>
        <v>170376</v>
      </c>
      <c r="C10" s="145">
        <f>SUM(C11:C16)</f>
        <v>207045</v>
      </c>
      <c r="D10" s="145">
        <f>SUM(D11:D16)</f>
        <v>377421</v>
      </c>
      <c r="E10" s="149"/>
      <c r="F10" s="150"/>
      <c r="G10" s="150"/>
    </row>
    <row r="11" spans="1:7" ht="25.15" customHeight="1">
      <c r="A11" s="143" t="s">
        <v>119</v>
      </c>
      <c r="B11" s="101">
        <v>121476</v>
      </c>
      <c r="C11" s="101">
        <v>199245</v>
      </c>
      <c r="D11" s="101">
        <f t="shared" ref="D11:D16" si="0">B11+C11</f>
        <v>320721</v>
      </c>
      <c r="E11" s="44"/>
    </row>
    <row r="12" spans="1:7" ht="25.15" customHeight="1">
      <c r="A12" s="143" t="s">
        <v>118</v>
      </c>
      <c r="B12" s="101">
        <v>3000</v>
      </c>
      <c r="C12" s="101"/>
      <c r="D12" s="101">
        <f t="shared" si="0"/>
        <v>3000</v>
      </c>
      <c r="E12" s="44"/>
    </row>
    <row r="13" spans="1:7" ht="25.15" customHeight="1">
      <c r="A13" s="143" t="s">
        <v>79</v>
      </c>
      <c r="B13" s="101">
        <v>300</v>
      </c>
      <c r="C13" s="101"/>
      <c r="D13" s="101">
        <f t="shared" si="0"/>
        <v>300</v>
      </c>
      <c r="E13" s="44"/>
    </row>
    <row r="14" spans="1:7" ht="25.15" customHeight="1">
      <c r="A14" s="143" t="s">
        <v>80</v>
      </c>
      <c r="B14" s="101">
        <v>45000</v>
      </c>
      <c r="C14" s="101">
        <v>-22200</v>
      </c>
      <c r="D14" s="101">
        <f t="shared" si="0"/>
        <v>22800</v>
      </c>
      <c r="E14" s="44"/>
    </row>
    <row r="15" spans="1:7" ht="25.15" customHeight="1">
      <c r="A15" s="104" t="s">
        <v>81</v>
      </c>
      <c r="B15" s="101">
        <v>600</v>
      </c>
      <c r="C15" s="101"/>
      <c r="D15" s="101">
        <f t="shared" si="0"/>
        <v>600</v>
      </c>
      <c r="E15" s="21"/>
      <c r="F15" s="9"/>
    </row>
    <row r="16" spans="1:7" ht="25.15" customHeight="1">
      <c r="A16" s="143" t="s">
        <v>116</v>
      </c>
      <c r="B16" s="101"/>
      <c r="C16" s="101">
        <v>30000</v>
      </c>
      <c r="D16" s="101">
        <f t="shared" si="0"/>
        <v>30000</v>
      </c>
      <c r="E16" s="21"/>
      <c r="F16" s="9"/>
    </row>
    <row r="17" spans="1:7" s="147" customFormat="1" ht="25.15" customHeight="1">
      <c r="A17" s="148" t="s">
        <v>103</v>
      </c>
      <c r="B17" s="145">
        <f>SUM(B18:B19)</f>
        <v>880</v>
      </c>
      <c r="C17" s="145">
        <f>SUM(C18:C19)</f>
        <v>50900</v>
      </c>
      <c r="D17" s="145">
        <f>SUM(D18:D19)</f>
        <v>51780</v>
      </c>
      <c r="E17" s="151"/>
    </row>
    <row r="18" spans="1:7" ht="25.15" customHeight="1">
      <c r="A18" s="121" t="s">
        <v>115</v>
      </c>
      <c r="B18" s="101"/>
      <c r="C18" s="101">
        <v>50900</v>
      </c>
      <c r="D18" s="101">
        <f>B18+C18</f>
        <v>50900</v>
      </c>
      <c r="E18" s="43"/>
    </row>
    <row r="19" spans="1:7" ht="25.15" customHeight="1">
      <c r="A19" s="104" t="s">
        <v>67</v>
      </c>
      <c r="B19" s="101">
        <v>880</v>
      </c>
      <c r="C19" s="101"/>
      <c r="D19" s="101">
        <f>B19+C19</f>
        <v>880</v>
      </c>
      <c r="E19" s="45"/>
    </row>
    <row r="20" spans="1:7" s="147" customFormat="1" ht="25.15" customHeight="1">
      <c r="A20" s="148" t="s">
        <v>104</v>
      </c>
      <c r="B20" s="145">
        <v>13209</v>
      </c>
      <c r="C20" s="145">
        <v>955</v>
      </c>
      <c r="D20" s="145">
        <f>B20+C20</f>
        <v>14164</v>
      </c>
      <c r="E20" s="149"/>
    </row>
    <row r="21" spans="1:7" s="147" customFormat="1" ht="25.15" customHeight="1">
      <c r="A21" s="148" t="s">
        <v>114</v>
      </c>
      <c r="B21" s="145"/>
      <c r="C21" s="145">
        <v>7606</v>
      </c>
      <c r="D21" s="145">
        <f>B21+C21</f>
        <v>7606</v>
      </c>
      <c r="E21" s="149"/>
    </row>
    <row r="22" spans="1:7" ht="17.25" customHeight="1">
      <c r="A22" s="24"/>
      <c r="B22" s="2"/>
      <c r="C22" s="2"/>
      <c r="D22" s="2"/>
      <c r="E22" s="45"/>
    </row>
    <row r="23" spans="1:7" ht="21" customHeight="1">
      <c r="A23" s="24"/>
      <c r="B23" s="2"/>
      <c r="C23" s="2"/>
      <c r="D23" s="2"/>
      <c r="E23" s="45"/>
    </row>
    <row r="24" spans="1:7" ht="25.15" customHeight="1">
      <c r="A24" s="25" t="s">
        <v>3</v>
      </c>
      <c r="B24" s="2">
        <f>SUM(B5,B8,B10,B17,B20,B21)</f>
        <v>184575</v>
      </c>
      <c r="C24" s="2">
        <f>SUM(C5,C8,C10,C17,C20,C21)</f>
        <v>266506</v>
      </c>
      <c r="D24" s="2">
        <f>SUM(D5,D8,D10,D17,D20,D21)</f>
        <v>451081</v>
      </c>
      <c r="E24" s="45"/>
    </row>
    <row r="25" spans="1:7" ht="9.9499999999999993" customHeight="1">
      <c r="A25" s="25"/>
      <c r="B25" s="2"/>
      <c r="C25" s="2"/>
      <c r="D25" s="2"/>
      <c r="E25" s="45"/>
      <c r="G25" s="9"/>
    </row>
    <row r="26" spans="1:7" ht="25.15" customHeight="1">
      <c r="A26" s="26" t="s">
        <v>18</v>
      </c>
      <c r="B26" s="2">
        <f>SUM(B27:B27)</f>
        <v>7150</v>
      </c>
      <c r="C26" s="2">
        <f>SUM(C27:C27)</f>
        <v>0</v>
      </c>
      <c r="D26" s="2">
        <f>SUM(D27:D27)</f>
        <v>7150</v>
      </c>
      <c r="E26" s="45"/>
    </row>
    <row r="27" spans="1:7" ht="25.15" customHeight="1">
      <c r="A27" s="99" t="s">
        <v>86</v>
      </c>
      <c r="B27" s="101">
        <v>7150</v>
      </c>
      <c r="C27" s="101"/>
      <c r="D27" s="101">
        <f>B27+C27</f>
        <v>7150</v>
      </c>
      <c r="E27" s="45"/>
    </row>
    <row r="28" spans="1:7" ht="9.9499999999999993" customHeight="1">
      <c r="A28" s="25"/>
      <c r="B28" s="2"/>
      <c r="C28" s="2"/>
      <c r="D28" s="2"/>
      <c r="E28" s="45"/>
    </row>
    <row r="29" spans="1:7" ht="25.15" customHeight="1">
      <c r="A29" s="18" t="s">
        <v>4</v>
      </c>
      <c r="B29" s="2">
        <f>SUM(B30:B32)</f>
        <v>21125</v>
      </c>
      <c r="C29" s="2">
        <f>SUM(C30:C32)</f>
        <v>0</v>
      </c>
      <c r="D29" s="2">
        <f>SUM(D30:D32)</f>
        <v>21125</v>
      </c>
      <c r="E29" s="51"/>
    </row>
    <row r="30" spans="1:7" ht="25.15" customHeight="1">
      <c r="A30" s="105" t="s">
        <v>87</v>
      </c>
      <c r="B30" s="101">
        <v>125</v>
      </c>
      <c r="C30" s="101"/>
      <c r="D30" s="101">
        <f>B30+C30</f>
        <v>125</v>
      </c>
      <c r="E30" s="116"/>
    </row>
    <row r="31" spans="1:7" ht="25.15" customHeight="1">
      <c r="A31" s="100" t="s">
        <v>88</v>
      </c>
      <c r="B31" s="101">
        <v>21000</v>
      </c>
      <c r="C31" s="101"/>
      <c r="D31" s="101">
        <f>B31+C31</f>
        <v>21000</v>
      </c>
      <c r="E31" s="119"/>
    </row>
    <row r="32" spans="1:7" ht="25.15" customHeight="1">
      <c r="A32" s="100" t="s">
        <v>89</v>
      </c>
      <c r="B32" s="101"/>
      <c r="C32" s="101"/>
      <c r="D32" s="101"/>
      <c r="E32" s="116"/>
    </row>
    <row r="33" spans="1:6" ht="9.9499999999999993" customHeight="1">
      <c r="A33" s="20"/>
      <c r="B33" s="2"/>
      <c r="C33" s="2"/>
      <c r="D33" s="2"/>
      <c r="E33" s="51"/>
      <c r="F33" s="10"/>
    </row>
    <row r="34" spans="1:6" ht="25.15" customHeight="1" thickBot="1">
      <c r="A34" s="22" t="s">
        <v>5</v>
      </c>
      <c r="B34" s="23">
        <f>SUM(B24,B26,B29)</f>
        <v>212850</v>
      </c>
      <c r="C34" s="23">
        <f>SUM(C24,C26,C29)</f>
        <v>266506</v>
      </c>
      <c r="D34" s="23">
        <f>SUM(D24,D26,D29)</f>
        <v>479356</v>
      </c>
      <c r="E34" s="52"/>
      <c r="F34" s="10"/>
    </row>
    <row r="35" spans="1:6" ht="21.75" customHeight="1">
      <c r="A35" s="13"/>
      <c r="B35" s="50"/>
      <c r="C35" s="50"/>
      <c r="D35" s="50"/>
    </row>
    <row r="36" spans="1:6">
      <c r="B36" s="14"/>
      <c r="C36" s="14"/>
      <c r="D36" s="14"/>
    </row>
    <row r="37" spans="1:6">
      <c r="B37" s="11">
        <f>D34-表3全区基金收入预计!D25</f>
        <v>0</v>
      </c>
      <c r="C37" s="11">
        <f>D34-表3全区基金收入预计!D25</f>
        <v>0</v>
      </c>
      <c r="D37" s="11"/>
    </row>
  </sheetData>
  <sheetProtection password="CF42" sheet="1" objects="1" scenarios="1"/>
  <mergeCells count="1">
    <mergeCell ref="A2:E2"/>
  </mergeCells>
  <phoneticPr fontId="14" type="noConversion"/>
  <printOptions horizontalCentered="1"/>
  <pageMargins left="0.59055118110236227" right="0.59055118110236227" top="1" bottom="0.51181102362204722" header="0.23622047244094491" footer="0.23622047244094491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表1全区收入预算</vt:lpstr>
      <vt:lpstr>表2全区支出预算</vt:lpstr>
      <vt:lpstr>表3全区基金收入预计</vt:lpstr>
      <vt:lpstr>表4全区基金支出预算</vt:lpstr>
      <vt:lpstr>表1全区收入预算!Print_Area</vt:lpstr>
      <vt:lpstr>表2全区支出预算!Print_Area</vt:lpstr>
      <vt:lpstr>表3全区基金收入预计!Print_Area</vt:lpstr>
      <vt:lpstr>表4全区基金支出预算!Print_Area</vt:lpstr>
    </vt:vector>
  </TitlesOfParts>
  <Company>枣庄市财政局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于明</dc:creator>
  <cp:lastModifiedBy>xbany</cp:lastModifiedBy>
  <cp:lastPrinted>2020-12-21T09:32:12Z</cp:lastPrinted>
  <dcterms:created xsi:type="dcterms:W3CDTF">2000-04-07T09:16:19Z</dcterms:created>
  <dcterms:modified xsi:type="dcterms:W3CDTF">2020-12-25T09:23:35Z</dcterms:modified>
</cp:coreProperties>
</file>