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300-预算公开-封面" sheetId="1" r:id="rId1"/>
    <sheet name="301-预算公开-收支预算总表" sheetId="2" r:id="rId2"/>
    <sheet name="302-预算公开-收入预算总表" sheetId="3" r:id="rId3"/>
    <sheet name="303-预算公开-支出预算总表" sheetId="4" r:id="rId4"/>
    <sheet name="304-预算公开-财政拨款收支预算表" sheetId="5" r:id="rId5"/>
    <sheet name="305-预算公开-一般公共预算支出表" sheetId="6" r:id="rId6"/>
    <sheet name="306-预算公开-一般公共预算基本支出预算表" sheetId="7" r:id="rId7"/>
    <sheet name="307-预算公开-一般公共预算“三公”经费支出预算表" sheetId="8" r:id="rId8"/>
    <sheet name="308-预算公开-政府性基金支出预算表" sheetId="9" r:id="rId9"/>
    <sheet name="310-预算公开-国有资本经营预算支出表" sheetId="10" r:id="rId10"/>
    <sheet name="311-预算公开-基本支出预算表" sheetId="11" r:id="rId11"/>
    <sheet name="312-预算公开-项目支出预算表" sheetId="12" r:id="rId12"/>
    <sheet name="313-预算公开-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<sst xmlns="http://schemas.openxmlformats.org/spreadsheetml/2006/main" count="669" uniqueCount="231">
  <si>
    <t>2025年部门预算</t>
  </si>
  <si>
    <t>公开表1</t>
  </si>
  <si>
    <t xml:space="preserve"> 收支总体情况表</t>
  </si>
  <si>
    <t>部门（单位）：薛城区凤鸣中学</t>
  </si>
  <si>
    <t>单位：万元</t>
  </si>
  <si>
    <t>收  入</t>
  </si>
  <si>
    <t>支  出</t>
  </si>
  <si>
    <t>项目</t>
  </si>
  <si>
    <t>预算数</t>
  </si>
  <si>
    <t>一、财政拨款收入</t>
  </si>
  <si>
    <t>一、一般公共服务支出</t>
  </si>
  <si>
    <t xml:space="preserve">    一般公共预算收入</t>
  </si>
  <si>
    <t>二、外交支出</t>
  </si>
  <si>
    <t xml:space="preserve">    政府性基金预算收入</t>
  </si>
  <si>
    <t>三、公共安全支出</t>
  </si>
  <si>
    <t xml:space="preserve">    国有资本经营预算收入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</si>
  <si>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</si>
  <si>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</si>
  <si>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</si>
  <si>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</si>
  <si>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</si>
  <si>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</si>
  <si>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</si>
  <si>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</si>
  <si>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</si>
  <si>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</si>
  <si>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</si>
  <si>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</si>
  <si>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</si>
  <si>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</si>
  <si>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</si>
  <si>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</si>
  <si>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</si>
  <si>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</si>
  <si>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</si>
  <si>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</si>
  <si>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</si>
  <si>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</si>
  <si>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</si>
  <si>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</si>
  <si>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</si>
  <si>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</si>
  <si>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对附属单位的补助支出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</si>
  <si>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</si>
  <si>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</si>
  <si>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</si>
  <si>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</si>
  <si>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</si>
  <si>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</si>
  <si>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</si>
  <si>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</si>
  <si>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</si>
  <si>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</si>
  <si>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</si>
  <si>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</si>
  <si>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</si>
  <si>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</si>
  <si>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</si>
  <si>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</si>
  <si>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</si>
  <si>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</si>
  <si>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</si>
  <si>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</si>
  <si>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</si>
  <si>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</si>
  <si>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</si>
  <si>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</si>
  <si>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205</t>
  </si>
  <si>
    <t>教育支出</t>
  </si>
  <si>
    <t>02</t>
  </si>
  <si>
    <t>　普通教育</t>
  </si>
  <si>
    <t>20502</t>
  </si>
  <si>
    <t>03</t>
  </si>
  <si>
    <t>　　初中教育</t>
  </si>
  <si>
    <t>2050203</t>
  </si>
  <si>
    <t>07</t>
  </si>
  <si>
    <t>　特殊教育</t>
  </si>
  <si>
    <t>20507</t>
  </si>
  <si>
    <t>99</t>
  </si>
  <si>
    <t>　　其他特殊教育支出</t>
  </si>
  <si>
    <t>2050799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</si>
  <si>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</si>
  <si>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</si>
  <si>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</si>
  <si>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</si>
  <si>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</si>
  <si>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</si>
  <si>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</si>
  <si>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</si>
  <si>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</si>
  <si>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</si>
  <si>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210</t>
  </si>
  <si>
    <t>卫生健康支出</t>
  </si>
  <si>
    <t>11</t>
  </si>
  <si>
    <t>　行政事业单位医疗</t>
  </si>
  <si>
    <t>21011</t>
  </si>
  <si>
    <t>　　事业单位医疗</t>
  </si>
  <si>
    <t>2101102</t>
  </si>
  <si>
    <t>212</t>
  </si>
  <si>
    <t>城乡社区支出</t>
  </si>
  <si>
    <t>08</t>
  </si>
  <si>
    <t>　国有土地使用权出让收入安排的支出</t>
  </si>
  <si>
    <t>21208</t>
  </si>
  <si>
    <t>01</t>
  </si>
  <si>
    <t>　　征地和拆迁补偿支出</t>
  </si>
  <si>
    <t>2120801</t>
  </si>
  <si>
    <t>221</t>
  </si>
  <si>
    <t>住房保障支出</t>
  </si>
  <si>
    <t>　住房改革支出</t>
  </si>
  <si>
    <t>22102</t>
  </si>
  <si>
    <t>　　住房公积金</t>
  </si>
  <si>
    <t>2210201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</si>
  <si>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</si>
  <si>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</si>
  <si>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</si>
  <si>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</si>
  <si>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</si>
  <si>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</si>
  <si>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</si>
  <si>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</si>
  <si>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</si>
  <si>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</si>
  <si>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一、一般公共预算收入</t>
  </si>
  <si>
    <t>二、政府性基金预算收入</t>
  </si>
  <si>
    <t>三、国有资本经营预算收入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</si>
  <si>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</si>
  <si>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</si>
  <si>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</si>
  <si>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</si>
  <si>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</si>
  <si>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</si>
  <si>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</si>
  <si>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</si>
  <si>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</si>
  <si>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</si>
  <si>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</si>
  <si>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</si>
  <si>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</si>
  <si>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</si>
  <si>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</si>
  <si>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</si>
  <si>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</si>
  <si>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1793.41</t>
  </si>
  <si>
    <t>15.46</t>
  </si>
  <si>
    <t>301</t>
  </si>
  <si>
    <t>工资福利支出</t>
  </si>
  <si>
    <t>505</t>
  </si>
  <si>
    <t>对事业单位经常性补助</t>
  </si>
  <si>
    <t>1793.38</t>
  </si>
  <si>
    <t>　基本工资</t>
  </si>
  <si>
    <t>　工资福利支出</t>
  </si>
  <si>
    <t>580.83</t>
  </si>
  <si>
    <t>　津贴补贴</t>
  </si>
  <si>
    <t>223.52</t>
  </si>
  <si>
    <t>　奖金</t>
  </si>
  <si>
    <t>47.00</t>
  </si>
  <si>
    <t>　绩效工资</t>
  </si>
  <si>
    <t>453.56</t>
  </si>
  <si>
    <t>　机关事业单位基本养老保险缴费</t>
  </si>
  <si>
    <t>170.64</t>
  </si>
  <si>
    <t>09</t>
  </si>
  <si>
    <t>　职业年金缴费</t>
  </si>
  <si>
    <t>85.32</t>
  </si>
  <si>
    <t>10</t>
  </si>
  <si>
    <t>　职工基本医疗保险缴费</t>
  </si>
  <si>
    <t>77.86</t>
  </si>
  <si>
    <t>12</t>
  </si>
  <si>
    <t>　其他社会保障缴费</t>
  </si>
  <si>
    <t>9.60</t>
  </si>
  <si>
    <t>13</t>
  </si>
  <si>
    <t>　住房公积金</t>
  </si>
  <si>
    <t>145.05</t>
  </si>
  <si>
    <t>302</t>
  </si>
  <si>
    <t>商品和服务支出</t>
  </si>
  <si>
    <t>28</t>
  </si>
  <si>
    <t>　工会经费</t>
  </si>
  <si>
    <t>　商品和服务支出</t>
  </si>
  <si>
    <t>303</t>
  </si>
  <si>
    <t>对个人和家庭补助</t>
  </si>
  <si>
    <t>509</t>
  </si>
  <si>
    <t>对个人和家庭的补助</t>
  </si>
  <si>
    <t>0.03</t>
  </si>
  <si>
    <t>　奖励金</t>
  </si>
  <si>
    <t>　社会福利和救助</t>
  </si>
  <si>
    <t>公开表7</t>
  </si>
  <si>
    <t>一般公共预算“三公”经费支出情况表</t>
  </si>
  <si>
    <t>2024年预算数</t>
  </si>
  <si>
    <t>2025年预算数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</si>
  <si>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</si>
  <si>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</si>
  <si>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</si>
  <si>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</si>
  <si>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</si>
  <si>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</si>
  <si>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</si>
  <si>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</si>
  <si>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</si>
  <si>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</si>
  <si>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</si>
  <si>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</si>
  <si>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</si>
  <si>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</si>
  <si>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</si>
  <si>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</si>
  <si>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</si>
  <si>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</si>
  <si>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</si>
  <si>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</si>
  <si>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</si>
  <si>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1808.87</t>
  </si>
  <si>
    <t>公开表11</t>
  </si>
  <si>
    <t>项目支出预算情况表</t>
  </si>
  <si>
    <t>项目编码</t>
  </si>
  <si>
    <t>项目名称</t>
  </si>
  <si>
    <t>项目类别</t>
  </si>
  <si>
    <t>37040325002203040135H</t>
  </si>
  <si>
    <t>义务教育公用经费（本级）</t>
  </si>
  <si>
    <t>其他运转类</t>
  </si>
  <si>
    <t>37040325002203040149F</t>
  </si>
  <si>
    <t>教师体检费</t>
  </si>
  <si>
    <t>37040325030203040141Q</t>
  </si>
  <si>
    <t>特殊教育公用经费（本级）</t>
  </si>
  <si>
    <t>特定目标类</t>
  </si>
  <si>
    <t>370403250302030401429</t>
  </si>
  <si>
    <t>班主任津贴</t>
  </si>
  <si>
    <t>公开表12</t>
  </si>
  <si>
    <t>政府采购预算表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</si>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</sst>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;\-#,##0.00;&quot;&quot;??;@"/>
    <numFmt numFmtId="179" formatCode="#,##0.00_ ;\-#,##0.00;;"/>
  </numFmts>
  <fonts count="35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b/>
      <sz val="28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8" fillId="0" borderId="0">
      <alignment vertical="top"/>
    </xf>
    <xf numFmtId="44" fontId="8" fillId="0" borderId="0">
      <alignment vertical="top"/>
    </xf>
    <xf numFmtId="9" fontId="8" fillId="0" borderId="0">
      <alignment vertical="top"/>
    </xf>
    <xf numFmtId="41" fontId="8" fillId="0" borderId="0">
      <alignment vertical="top"/>
    </xf>
    <xf numFmtId="42" fontId="8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8" fillId="4" borderId="11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12">
      <alignment vertical="top"/>
    </xf>
    <xf numFmtId="0" fontId="22" fillId="0" borderId="12">
      <alignment vertical="top"/>
    </xf>
    <xf numFmtId="0" fontId="23" fillId="0" borderId="13">
      <alignment vertical="top"/>
    </xf>
    <xf numFmtId="0" fontId="23" fillId="0" borderId="0">
      <alignment vertical="top"/>
    </xf>
    <xf numFmtId="0" fontId="24" fillId="5" borderId="14">
      <alignment vertical="top"/>
    </xf>
    <xf numFmtId="0" fontId="25" fillId="6" borderId="15">
      <alignment vertical="top"/>
    </xf>
    <xf numFmtId="0" fontId="26" fillId="6" borderId="14">
      <alignment vertical="top"/>
    </xf>
    <xf numFmtId="0" fontId="27" fillId="7" borderId="16">
      <alignment vertical="top"/>
    </xf>
    <xf numFmtId="0" fontId="28" fillId="0" borderId="17">
      <alignment vertical="top"/>
    </xf>
    <xf numFmtId="0" fontId="29" fillId="0" borderId="18">
      <alignment vertical="top"/>
    </xf>
    <xf numFmtId="0" fontId="30" fillId="8" borderId="0">
      <alignment vertical="top"/>
    </xf>
    <xf numFmtId="0" fontId="31" fillId="9" borderId="0">
      <alignment vertical="top"/>
    </xf>
    <xf numFmtId="0" fontId="32" fillId="10" borderId="0">
      <alignment vertical="top"/>
    </xf>
    <xf numFmtId="0" fontId="33" fillId="11" borderId="0">
      <alignment vertical="top"/>
    </xf>
    <xf numFmtId="0" fontId="34" fillId="12" borderId="0">
      <alignment vertical="top"/>
    </xf>
    <xf numFmtId="0" fontId="34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4" fillId="16" borderId="0">
      <alignment vertical="top"/>
    </xf>
    <xf numFmtId="0" fontId="34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4" fillId="20" borderId="0">
      <alignment vertical="top"/>
    </xf>
    <xf numFmtId="0" fontId="34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4" fillId="24" borderId="0">
      <alignment vertical="top"/>
    </xf>
    <xf numFmtId="0" fontId="34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4" fillId="28" borderId="0">
      <alignment vertical="top"/>
    </xf>
    <xf numFmtId="0" fontId="34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4" fillId="32" borderId="0">
      <alignment vertical="top"/>
    </xf>
    <xf numFmtId="0" fontId="34" fillId="33" borderId="0">
      <alignment vertical="top"/>
    </xf>
    <xf numFmtId="0" fontId="33" fillId="34" borderId="0">
      <alignment vertical="top"/>
    </xf>
  </cellStyleXfs>
  <cellXfs count="115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>
      <alignment vertical="top"/>
    </xf>
    <xf numFmtId="49" fontId="9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left" vertical="center" wrapText="1" shrinkToFit="1"/>
    </xf>
    <xf numFmtId="176" fontId="9" fillId="0" borderId="2" xfId="0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9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9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9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right" vertical="center" shrinkToFit="1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9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9" fontId="3" fillId="0" borderId="2" xfId="0" applyNumberFormat="1" applyFont="1" applyBorder="1" applyAlignment="1">
      <alignment horizontal="right" vertical="center"/>
    </xf>
    <xf numFmtId="179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9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9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8" fontId="9" fillId="0" borderId="2" xfId="0" applyNumberFormat="1" applyFont="1" applyBorder="1" applyAlignment="1">
      <alignment horizontal="right" vertical="center" wrapText="1" shrinkToFit="1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showGridLines="0" tabSelected="1" workbookViewId="0">
      <selection activeCell="A1" sqref="A1"/>
    </sheetView>
  </sheetViews>
  <sheetFormatPr defaultColWidth="8.85454545454546" defaultRowHeight="15" customHeight="1" outlineLevelRow="6"/>
  <sheetData>
    <row r="1" ht="123.75" customHeight="1"/>
    <row r="3" customHeight="1" spans="2:11">
      <c r="B3" s="112" t="s">
        <v>0</v>
      </c>
      <c r="C3" s="113"/>
      <c r="D3" s="113"/>
      <c r="E3" s="113"/>
      <c r="F3" s="113"/>
      <c r="G3" s="113"/>
      <c r="H3" s="113"/>
      <c r="I3" s="113"/>
      <c r="J3" s="113"/>
      <c r="K3" s="114"/>
    </row>
    <row r="4" customHeight="1" spans="2:11"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customHeight="1" spans="2:11"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customHeight="1" spans="2:11">
      <c r="B6" s="113"/>
      <c r="C6" s="113"/>
      <c r="D6" s="113"/>
      <c r="E6" s="113"/>
      <c r="F6" s="113"/>
      <c r="G6" s="113"/>
      <c r="H6" s="113"/>
      <c r="I6" s="113"/>
      <c r="J6" s="113"/>
      <c r="K6" s="114"/>
    </row>
    <row r="7" customHeight="1" spans="2:11">
      <c r="B7" s="113"/>
      <c r="C7" s="113"/>
      <c r="D7" s="113"/>
      <c r="E7" s="113"/>
      <c r="F7" s="113"/>
      <c r="G7" s="113"/>
      <c r="H7" s="113"/>
      <c r="I7" s="113"/>
      <c r="J7" s="113"/>
      <c r="K7" s="114"/>
    </row>
  </sheetData>
  <mergeCells count="1">
    <mergeCell ref="B3:K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workbookViewId="0">
      <selection activeCell="A1" sqref="A1"/>
    </sheetView>
  </sheetViews>
  <sheetFormatPr defaultColWidth="8" defaultRowHeight="14.25" customHeight="1" outlineLevelCol="3"/>
  <cols>
    <col min="1" max="1" width="28.5727272727273" style="2" customWidth="1"/>
    <col min="2" max="2" width="22.8545454545455" style="2" customWidth="1"/>
    <col min="3" max="3" width="28.5727272727273" style="2" customWidth="1"/>
    <col min="4" max="4" width="22.8545454545455" style="2" customWidth="1"/>
  </cols>
  <sheetData>
    <row r="1" ht="19.5" customHeight="1" spans="1:4">
      <c r="A1" s="3"/>
      <c r="B1" s="4"/>
      <c r="C1" s="4"/>
      <c r="D1" s="28" t="s">
        <v>1</v>
      </c>
    </row>
    <row r="2" ht="19.5" customHeight="1" spans="1:4">
      <c r="A2" s="7" t="s">
        <v>2</v>
      </c>
      <c r="B2" s="7"/>
      <c r="C2" s="7"/>
      <c r="D2" s="7"/>
    </row>
    <row r="3" ht="19.5" customHeight="1" spans="1:4">
      <c r="A3" s="8" t="s">
        <v>3</v>
      </c>
      <c r="B3" s="8"/>
      <c r="C3" s="8"/>
      <c r="D3" s="58" t="s">
        <v>4</v>
      </c>
    </row>
    <row r="4" ht="19.5" customHeight="1" spans="1:4">
      <c r="A4" s="14" t="s">
        <v>5</v>
      </c>
      <c r="B4" s="14"/>
      <c r="C4" s="14" t="s">
        <v>6</v>
      </c>
      <c r="D4" s="14"/>
    </row>
    <row r="5" ht="19.5" customHeight="1" spans="1:4">
      <c r="A5" s="14" t="s">
        <v>7</v>
      </c>
      <c r="B5" s="14" t="s">
        <v>8</v>
      </c>
      <c r="C5" s="14" t="s">
        <v>7</v>
      </c>
      <c r="D5" s="14" t="s">
        <v>8</v>
      </c>
    </row>
    <row r="6" ht="19.5" customHeight="1" spans="1:4">
      <c r="A6" s="57" t="s">
        <v>9</v>
      </c>
      <c r="B6" s="86">
        <f>SUM(B7:B9)</f>
        <v>1849.89</v>
      </c>
      <c r="C6" s="71" t="s">
        <v>10</v>
      </c>
      <c r="D6" s="76"/>
    </row>
    <row r="7" ht="19.5" customHeight="1" spans="1:4">
      <c r="A7" s="72" t="s">
        <v>11</v>
      </c>
      <c r="B7" s="86">
        <v>1841.91</v>
      </c>
      <c r="C7" s="71" t="s">
        <v>12</v>
      </c>
      <c r="D7" s="76"/>
    </row>
    <row r="8" ht="19.5" customHeight="1" spans="1:4">
      <c r="A8" s="72" t="s">
        <v>13</v>
      </c>
      <c r="B8" s="86">
        <v>7.98</v>
      </c>
      <c r="C8" s="71" t="s">
        <v>14</v>
      </c>
      <c r="D8" s="76"/>
    </row>
    <row r="9" ht="19.5" customHeight="1" spans="1:4">
      <c r="A9" s="72" t="s">
        <v>15</v>
      </c>
      <c r="B9" s="86"/>
      <c r="C9" s="71" t="s">
        <v>16</v>
      </c>
      <c r="D9" s="76">
        <v>1363.04</v>
      </c>
    </row>
    <row r="10" ht="19.5" customHeight="1" spans="1:4">
      <c r="A10" s="57" t="s">
        <v>17</v>
      </c>
      <c r="B10" s="86"/>
      <c r="C10" s="71" t="s">
        <v>18</v>
      </c>
      <c r="D10" s="76"/>
    </row>
    <row r="11" ht="19.5" customHeight="1" spans="1:4">
      <c r="A11" s="57" t="s">
        <v>19</v>
      </c>
      <c r="B11" s="86"/>
      <c r="C11" s="71" t="s">
        <v>20</v>
      </c>
      <c r="D11" s="76"/>
    </row>
    <row r="12" ht="19.5" customHeight="1" spans="1:4">
      <c r="A12" s="57" t="s">
        <v>21</v>
      </c>
      <c r="B12" s="86"/>
      <c r="C12" s="71" t="s">
        <v>22</v>
      </c>
      <c r="D12" s="76">
        <v>255.96</v>
      </c>
    </row>
    <row r="13" ht="19.5" customHeight="1" spans="1:4">
      <c r="A13" s="109" t="s">
        <v>23</v>
      </c>
      <c r="B13" s="110"/>
      <c r="C13" s="71" t="s">
        <v>24</v>
      </c>
      <c r="D13" s="76">
        <v>77.86</v>
      </c>
    </row>
    <row r="14" ht="19.5" customHeight="1" spans="1:4">
      <c r="A14" s="16"/>
      <c r="B14" s="16"/>
      <c r="C14" s="71" t="s">
        <v>25</v>
      </c>
      <c r="D14" s="76"/>
    </row>
    <row r="15" ht="19.5" customHeight="1" spans="1:4">
      <c r="A15" s="111"/>
      <c r="B15" s="110"/>
      <c r="C15" s="71" t="s">
        <v>26</v>
      </c>
      <c r="D15" s="76">
        <v>7.98</v>
      </c>
    </row>
    <row r="16" ht="19.5" customHeight="1" spans="1:4">
      <c r="A16" s="57"/>
      <c r="B16" s="76"/>
      <c r="C16" s="71" t="s">
        <v>27</v>
      </c>
      <c r="D16" s="76"/>
    </row>
    <row r="17" ht="19.5" customHeight="1" spans="1:4">
      <c r="A17" s="57"/>
      <c r="B17" s="76"/>
      <c r="C17" s="71" t="s">
        <v>28</v>
      </c>
      <c r="D17" s="76"/>
    </row>
    <row r="18" ht="19.5" customHeight="1" spans="1:4">
      <c r="A18" s="57"/>
      <c r="B18" s="76"/>
      <c r="C18" s="71" t="s">
        <v>29</v>
      </c>
      <c r="D18" s="76"/>
    </row>
    <row r="19" ht="19.5" customHeight="1" spans="1:4">
      <c r="A19" s="57"/>
      <c r="B19" s="76"/>
      <c r="C19" s="71" t="s">
        <v>30</v>
      </c>
      <c r="D19" s="76"/>
    </row>
    <row r="20" ht="19.5" customHeight="1" spans="1:4">
      <c r="A20" s="57"/>
      <c r="B20" s="76"/>
      <c r="C20" s="71" t="s">
        <v>31</v>
      </c>
      <c r="D20" s="76"/>
    </row>
    <row r="21" ht="19.5" customHeight="1" spans="1:4">
      <c r="A21" s="57"/>
      <c r="B21" s="76"/>
      <c r="C21" s="71" t="s">
        <v>32</v>
      </c>
      <c r="D21" s="76"/>
    </row>
    <row r="22" ht="19.5" customHeight="1" spans="1:4">
      <c r="A22" s="16"/>
      <c r="B22" s="16"/>
      <c r="C22" s="71" t="s">
        <v>33</v>
      </c>
      <c r="D22" s="76">
        <v>145.05</v>
      </c>
    </row>
    <row r="23" ht="19.5" customHeight="1" spans="1:4">
      <c r="A23" s="57"/>
      <c r="B23" s="76"/>
      <c r="C23" s="71" t="s">
        <v>34</v>
      </c>
      <c r="D23" s="76"/>
    </row>
    <row r="24" ht="19.5" customHeight="1" spans="1:4">
      <c r="A24" s="57"/>
      <c r="B24" s="76"/>
      <c r="C24" s="71" t="s">
        <v>35</v>
      </c>
      <c r="D24" s="76"/>
    </row>
    <row r="25" ht="19.5" customHeight="1" spans="1:4">
      <c r="A25" s="57"/>
      <c r="B25" s="76"/>
      <c r="C25" s="71" t="s">
        <v>36</v>
      </c>
      <c r="D25" s="76"/>
    </row>
    <row r="26" ht="19.5" customHeight="1" spans="1:4">
      <c r="A26" s="57"/>
      <c r="B26" s="76"/>
      <c r="C26" s="71" t="s">
        <v>37</v>
      </c>
      <c r="D26" s="76">
        <f>ROUND(D31-SUM(D6:D25),2)</f>
        <v>0</v>
      </c>
    </row>
    <row r="27" ht="19.5" customHeight="1" spans="1:4">
      <c r="A27" s="57"/>
      <c r="B27" s="76"/>
      <c r="C27" s="16"/>
      <c r="D27" s="16"/>
    </row>
    <row r="28" ht="19.5" customHeight="1" spans="1:4">
      <c r="A28" s="57"/>
      <c r="B28" s="76"/>
      <c r="C28" s="16"/>
      <c r="D28" s="16"/>
    </row>
    <row r="29" ht="19.5" customHeight="1" spans="1:4">
      <c r="A29" s="57"/>
      <c r="B29" s="76"/>
      <c r="C29" s="16"/>
      <c r="D29" s="76"/>
    </row>
    <row r="30" ht="19.5" customHeight="1" spans="1:4">
      <c r="A30" s="57"/>
      <c r="B30" s="76"/>
      <c r="D30" s="76"/>
    </row>
    <row r="31" ht="19.5" customHeight="1" spans="1:4">
      <c r="A31" s="14" t="s">
        <v>38</v>
      </c>
      <c r="B31" s="76">
        <f>B6+SUM(B10:B13)</f>
        <v>1849.89</v>
      </c>
      <c r="C31" s="14" t="s">
        <v>39</v>
      </c>
      <c r="D31" s="86">
        <f>D37-SUM(D34:D36)</f>
        <v>1849.89</v>
      </c>
    </row>
    <row r="32" ht="19.5" customHeight="1" spans="1:4">
      <c r="A32" s="16"/>
      <c r="B32" s="16"/>
      <c r="C32" s="16"/>
      <c r="D32" s="16"/>
    </row>
    <row r="33" ht="19.5" customHeight="1" spans="1:4">
      <c r="A33" s="57" t="s">
        <v>40</v>
      </c>
      <c r="B33" s="76"/>
      <c r="C33" s="16"/>
      <c r="D33" s="16"/>
    </row>
    <row r="34" ht="19.5" customHeight="1" spans="1:4">
      <c r="A34" s="57" t="s">
        <v>41</v>
      </c>
      <c r="B34" s="76"/>
      <c r="C34" s="71" t="s">
        <v>42</v>
      </c>
      <c r="D34" s="86"/>
    </row>
    <row r="35" ht="19.5" customHeight="1" spans="1:4">
      <c r="A35" s="57" t="s">
        <v>43</v>
      </c>
      <c r="B35" s="76"/>
      <c r="C35" s="71" t="s">
        <v>44</v>
      </c>
      <c r="D35" s="86"/>
    </row>
    <row r="36" ht="19.5" customHeight="1" spans="1:4">
      <c r="A36" s="57" t="s">
        <v>45</v>
      </c>
      <c r="B36" s="76"/>
      <c r="C36" s="71" t="s">
        <v>46</v>
      </c>
      <c r="D36" s="86"/>
    </row>
    <row r="37" ht="19.5" customHeight="1" spans="1:4">
      <c r="A37" s="14" t="s">
        <v>47</v>
      </c>
      <c r="B37" s="76">
        <f>SUM(B31:B36)</f>
        <v>1849.89</v>
      </c>
      <c r="C37" s="14" t="s">
        <v>48</v>
      </c>
      <c r="D37" s="86">
        <v>1849.89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showGridLines="0" workbookViewId="0">
      <pane ySplit="7" topLeftCell="A8" activePane="bottomLeft" state="frozen"/>
      <selection/>
      <selection pane="bottomLeft" activeCell="A1" sqref="A1"/>
    </sheetView>
  </sheetViews>
  <sheetFormatPr defaultColWidth="10.2818181818182" defaultRowHeight="14.25" customHeight="1"/>
  <cols>
    <col min="1" max="2" width="4.28181818181818" customWidth="1"/>
    <col min="3" max="3" width="4.28181818181818" style="2" customWidth="1"/>
    <col min="4" max="4" width="21.4181818181818" style="2" customWidth="1"/>
    <col min="5" max="13" width="10" style="98" customWidth="1"/>
    <col min="14" max="15" width="10" customWidth="1"/>
    <col min="16" max="16" width="10" style="1" customWidth="1"/>
    <col min="17" max="17" width="10" style="98" customWidth="1"/>
    <col min="18" max="18" width="10.2818181818182" hidden="1" customWidth="1"/>
  </cols>
  <sheetData>
    <row r="1" ht="19.5" customHeight="1" spans="3:17">
      <c r="C1" s="3"/>
      <c r="D1" s="4"/>
      <c r="E1" s="99"/>
      <c r="F1" s="99"/>
      <c r="G1" s="99"/>
      <c r="H1" s="99"/>
      <c r="I1" s="99"/>
      <c r="J1" s="99"/>
      <c r="K1" s="99"/>
      <c r="L1" s="99"/>
      <c r="M1" s="99"/>
      <c r="Q1" s="21" t="s">
        <v>49</v>
      </c>
    </row>
    <row r="2" ht="19.5" customHeight="1" spans="3:17">
      <c r="C2" s="100" t="s">
        <v>50</v>
      </c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0"/>
      <c r="O2" s="100"/>
      <c r="P2" s="101"/>
      <c r="Q2" s="101"/>
    </row>
    <row r="3" s="1" customFormat="1" ht="19.5" customHeight="1" spans="1:17">
      <c r="A3" s="102" t="s">
        <v>3</v>
      </c>
      <c r="B3" s="102"/>
      <c r="C3" s="8"/>
      <c r="D3" s="9"/>
      <c r="E3" s="9"/>
      <c r="F3" s="11"/>
      <c r="G3" s="11"/>
      <c r="H3" s="11"/>
      <c r="I3" s="11"/>
      <c r="J3" s="105"/>
      <c r="K3" s="105"/>
      <c r="L3" s="105"/>
      <c r="M3" s="105"/>
      <c r="N3" s="1"/>
      <c r="O3" s="1"/>
      <c r="P3" s="106" t="s">
        <v>4</v>
      </c>
      <c r="Q3" s="22"/>
    </row>
    <row r="4" s="88" customFormat="1" ht="19.5" customHeight="1" spans="1:18">
      <c r="A4" s="94" t="s">
        <v>51</v>
      </c>
      <c r="B4" s="103"/>
      <c r="C4" s="93" t="s">
        <v>51</v>
      </c>
      <c r="D4" s="93" t="s">
        <v>52</v>
      </c>
      <c r="E4" s="93" t="s">
        <v>53</v>
      </c>
      <c r="F4" s="78" t="s">
        <v>54</v>
      </c>
      <c r="G4" s="78"/>
      <c r="H4" s="78"/>
      <c r="I4" s="78"/>
      <c r="J4" s="93" t="s">
        <v>55</v>
      </c>
      <c r="K4" s="93" t="s">
        <v>56</v>
      </c>
      <c r="L4" s="93" t="s">
        <v>57</v>
      </c>
      <c r="M4" s="93" t="s">
        <v>58</v>
      </c>
      <c r="N4" s="93" t="s">
        <v>40</v>
      </c>
      <c r="O4" s="93" t="s">
        <v>41</v>
      </c>
      <c r="P4" s="92" t="s">
        <v>43</v>
      </c>
      <c r="Q4" s="78" t="s">
        <v>45</v>
      </c>
      <c r="R4" s="96"/>
    </row>
    <row r="5" s="88" customFormat="1" ht="22.5" customHeight="1" spans="1:18">
      <c r="A5" s="94" t="s">
        <v>59</v>
      </c>
      <c r="B5" s="94" t="s">
        <v>60</v>
      </c>
      <c r="C5" s="93" t="s">
        <v>61</v>
      </c>
      <c r="D5" s="93"/>
      <c r="E5" s="93"/>
      <c r="F5" s="93" t="s">
        <v>62</v>
      </c>
      <c r="G5" s="93" t="s">
        <v>63</v>
      </c>
      <c r="H5" s="93" t="s">
        <v>64</v>
      </c>
      <c r="I5" s="93" t="s">
        <v>65</v>
      </c>
      <c r="J5" s="93" t="s">
        <v>53</v>
      </c>
      <c r="K5" s="93"/>
      <c r="L5" s="93"/>
      <c r="M5" s="93"/>
      <c r="N5" s="93"/>
      <c r="O5" s="93"/>
      <c r="P5" s="107"/>
      <c r="Q5" s="93"/>
      <c r="R5" s="96"/>
    </row>
    <row r="6" s="88" customFormat="1" ht="22.5" customHeight="1" spans="1:18">
      <c r="A6" s="103"/>
      <c r="B6" s="10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107"/>
      <c r="Q6" s="93"/>
      <c r="R6" s="96"/>
    </row>
    <row r="7" s="97" customFormat="1" ht="22.5" customHeight="1" spans="1:18">
      <c r="A7" s="43"/>
      <c r="B7" s="43"/>
      <c r="C7" s="17"/>
      <c r="D7" s="19" t="s">
        <v>66</v>
      </c>
      <c r="E7" s="104">
        <f t="shared" ref="E7:E25" si="0">F7+SUM(J7:Q7)</f>
        <v>1849.89</v>
      </c>
      <c r="F7" s="104">
        <f t="shared" ref="F7:F25" si="1">SUM(G7:I7)</f>
        <v>1849.89</v>
      </c>
      <c r="G7" s="104">
        <v>1841.91</v>
      </c>
      <c r="H7" s="104">
        <v>7.98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45">
        <v>0</v>
      </c>
      <c r="Q7" s="104">
        <v>0</v>
      </c>
      <c r="R7" s="16"/>
    </row>
    <row r="8" ht="22.5" customHeight="1" spans="1:18">
      <c r="A8" s="43" t="s">
        <v>67</v>
      </c>
      <c r="B8" s="43"/>
      <c r="C8" s="17"/>
      <c r="D8" s="19" t="s">
        <v>68</v>
      </c>
      <c r="E8" s="104">
        <f t="shared" si="0"/>
        <v>1363.04</v>
      </c>
      <c r="F8" s="104">
        <f t="shared" si="1"/>
        <v>1363.04</v>
      </c>
      <c r="G8" s="104">
        <v>1363.04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45">
        <v>0</v>
      </c>
      <c r="Q8" s="104">
        <v>0</v>
      </c>
      <c r="R8" s="108" t="s">
        <v>67</v>
      </c>
    </row>
    <row r="9" ht="22.5" customHeight="1" spans="1:18">
      <c r="A9" s="43"/>
      <c r="B9" s="43" t="s">
        <v>69</v>
      </c>
      <c r="C9" s="17"/>
      <c r="D9" s="19" t="s">
        <v>70</v>
      </c>
      <c r="E9" s="104">
        <f t="shared" si="0"/>
        <v>1362.24</v>
      </c>
      <c r="F9" s="104">
        <f t="shared" si="1"/>
        <v>1362.24</v>
      </c>
      <c r="G9" s="104">
        <v>1362.24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45">
        <v>0</v>
      </c>
      <c r="Q9" s="104">
        <v>0</v>
      </c>
      <c r="R9" s="108" t="s">
        <v>71</v>
      </c>
    </row>
    <row r="10" ht="22.5" customHeight="1" spans="1:18">
      <c r="A10" s="43"/>
      <c r="B10" s="43"/>
      <c r="C10" s="17" t="s">
        <v>72</v>
      </c>
      <c r="D10" s="19" t="s">
        <v>73</v>
      </c>
      <c r="E10" s="104">
        <f t="shared" si="0"/>
        <v>1362.24</v>
      </c>
      <c r="F10" s="104">
        <f t="shared" si="1"/>
        <v>1362.24</v>
      </c>
      <c r="G10" s="104">
        <v>1362.24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45">
        <v>0</v>
      </c>
      <c r="Q10" s="104">
        <v>0</v>
      </c>
      <c r="R10" s="108" t="s">
        <v>74</v>
      </c>
    </row>
    <row r="11" ht="22.5" customHeight="1" spans="1:18">
      <c r="A11" s="43"/>
      <c r="B11" s="43" t="s">
        <v>75</v>
      </c>
      <c r="C11" s="17"/>
      <c r="D11" s="19" t="s">
        <v>76</v>
      </c>
      <c r="E11" s="104">
        <f t="shared" si="0"/>
        <v>0.8</v>
      </c>
      <c r="F11" s="104">
        <f t="shared" si="1"/>
        <v>0.8</v>
      </c>
      <c r="G11" s="104">
        <v>0.8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45">
        <v>0</v>
      </c>
      <c r="Q11" s="104">
        <v>0</v>
      </c>
      <c r="R11" s="108" t="s">
        <v>77</v>
      </c>
    </row>
    <row r="12" ht="22.5" customHeight="1" spans="1:18">
      <c r="A12" s="43"/>
      <c r="B12" s="43"/>
      <c r="C12" s="17" t="s">
        <v>78</v>
      </c>
      <c r="D12" s="19" t="s">
        <v>79</v>
      </c>
      <c r="E12" s="104">
        <f t="shared" si="0"/>
        <v>0.8</v>
      </c>
      <c r="F12" s="104">
        <f t="shared" si="1"/>
        <v>0.8</v>
      </c>
      <c r="G12" s="104">
        <v>0.8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45">
        <v>0</v>
      </c>
      <c r="Q12" s="104">
        <v>0</v>
      </c>
      <c r="R12" s="108" t="s">
        <v>80</v>
      </c>
    </row>
    <row r="13" ht="22.5" customHeight="1" spans="1:18">
      <c r="A13" s="43" t="s">
        <v>81</v>
      </c>
      <c r="B13" s="43"/>
      <c r="C13" s="17"/>
      <c r="D13" s="19" t="s">
        <v>82</v>
      </c>
      <c r="E13" s="104">
        <f t="shared" si="0"/>
        <v>255.96</v>
      </c>
      <c r="F13" s="104">
        <f t="shared" si="1"/>
        <v>255.96</v>
      </c>
      <c r="G13" s="104">
        <v>255.96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45">
        <v>0</v>
      </c>
      <c r="Q13" s="104">
        <v>0</v>
      </c>
      <c r="R13" s="108" t="s">
        <v>81</v>
      </c>
    </row>
    <row r="14" ht="22.5" customHeight="1" spans="1:18">
      <c r="A14" s="43"/>
      <c r="B14" s="43" t="s">
        <v>83</v>
      </c>
      <c r="C14" s="17"/>
      <c r="D14" s="19" t="s">
        <v>84</v>
      </c>
      <c r="E14" s="104">
        <f t="shared" si="0"/>
        <v>255.96</v>
      </c>
      <c r="F14" s="104">
        <f t="shared" si="1"/>
        <v>255.96</v>
      </c>
      <c r="G14" s="104">
        <v>255.96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45">
        <v>0</v>
      </c>
      <c r="Q14" s="104">
        <v>0</v>
      </c>
      <c r="R14" s="108" t="s">
        <v>85</v>
      </c>
    </row>
    <row r="15" ht="22.5" customHeight="1" spans="1:18">
      <c r="A15" s="43"/>
      <c r="B15" s="43"/>
      <c r="C15" s="17" t="s">
        <v>83</v>
      </c>
      <c r="D15" s="19" t="s">
        <v>86</v>
      </c>
      <c r="E15" s="104">
        <f t="shared" si="0"/>
        <v>170.64</v>
      </c>
      <c r="F15" s="104">
        <f t="shared" si="1"/>
        <v>170.64</v>
      </c>
      <c r="G15" s="104">
        <v>170.64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45">
        <v>0</v>
      </c>
      <c r="Q15" s="104">
        <v>0</v>
      </c>
      <c r="R15" s="108" t="s">
        <v>87</v>
      </c>
    </row>
    <row r="16" ht="22.5" customHeight="1" spans="1:18">
      <c r="A16" s="43"/>
      <c r="B16" s="43"/>
      <c r="C16" s="17" t="s">
        <v>88</v>
      </c>
      <c r="D16" s="19" t="s">
        <v>89</v>
      </c>
      <c r="E16" s="104">
        <f t="shared" si="0"/>
        <v>85.32</v>
      </c>
      <c r="F16" s="104">
        <f t="shared" si="1"/>
        <v>85.32</v>
      </c>
      <c r="G16" s="104">
        <v>85.32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45">
        <v>0</v>
      </c>
      <c r="Q16" s="104">
        <v>0</v>
      </c>
      <c r="R16" s="108" t="s">
        <v>90</v>
      </c>
    </row>
    <row r="17" ht="22.5" customHeight="1" spans="1:18">
      <c r="A17" s="43" t="s">
        <v>91</v>
      </c>
      <c r="B17" s="43"/>
      <c r="C17" s="17"/>
      <c r="D17" s="19" t="s">
        <v>92</v>
      </c>
      <c r="E17" s="104">
        <f t="shared" si="0"/>
        <v>77.86</v>
      </c>
      <c r="F17" s="104">
        <f t="shared" si="1"/>
        <v>77.86</v>
      </c>
      <c r="G17" s="104">
        <v>77.86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45">
        <v>0</v>
      </c>
      <c r="Q17" s="104">
        <v>0</v>
      </c>
      <c r="R17" s="108" t="s">
        <v>91</v>
      </c>
    </row>
    <row r="18" ht="22.5" customHeight="1" spans="1:18">
      <c r="A18" s="43"/>
      <c r="B18" s="43" t="s">
        <v>93</v>
      </c>
      <c r="C18" s="17"/>
      <c r="D18" s="19" t="s">
        <v>94</v>
      </c>
      <c r="E18" s="104">
        <f t="shared" si="0"/>
        <v>77.86</v>
      </c>
      <c r="F18" s="104">
        <f t="shared" si="1"/>
        <v>77.86</v>
      </c>
      <c r="G18" s="104">
        <v>77.86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45">
        <v>0</v>
      </c>
      <c r="Q18" s="104">
        <v>0</v>
      </c>
      <c r="R18" s="108" t="s">
        <v>95</v>
      </c>
    </row>
    <row r="19" ht="22.5" customHeight="1" spans="1:18">
      <c r="A19" s="43"/>
      <c r="B19" s="43"/>
      <c r="C19" s="17" t="s">
        <v>69</v>
      </c>
      <c r="D19" s="19" t="s">
        <v>96</v>
      </c>
      <c r="E19" s="104">
        <f t="shared" si="0"/>
        <v>77.86</v>
      </c>
      <c r="F19" s="104">
        <f t="shared" si="1"/>
        <v>77.86</v>
      </c>
      <c r="G19" s="104">
        <v>77.86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45">
        <v>0</v>
      </c>
      <c r="Q19" s="104">
        <v>0</v>
      </c>
      <c r="R19" s="108" t="s">
        <v>97</v>
      </c>
    </row>
    <row r="20" ht="22.5" customHeight="1" spans="1:18">
      <c r="A20" s="43" t="s">
        <v>98</v>
      </c>
      <c r="B20" s="43"/>
      <c r="C20" s="17"/>
      <c r="D20" s="19" t="s">
        <v>99</v>
      </c>
      <c r="E20" s="104">
        <f t="shared" si="0"/>
        <v>7.98</v>
      </c>
      <c r="F20" s="104">
        <f t="shared" si="1"/>
        <v>7.98</v>
      </c>
      <c r="G20" s="104">
        <v>0</v>
      </c>
      <c r="H20" s="104">
        <v>7.98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45">
        <v>0</v>
      </c>
      <c r="Q20" s="104">
        <v>0</v>
      </c>
      <c r="R20" s="108" t="s">
        <v>98</v>
      </c>
    </row>
    <row r="21" ht="22.5" customHeight="1" spans="1:18">
      <c r="A21" s="43"/>
      <c r="B21" s="43" t="s">
        <v>100</v>
      </c>
      <c r="C21" s="17"/>
      <c r="D21" s="19" t="s">
        <v>101</v>
      </c>
      <c r="E21" s="104">
        <f t="shared" si="0"/>
        <v>7.98</v>
      </c>
      <c r="F21" s="104">
        <f t="shared" si="1"/>
        <v>7.98</v>
      </c>
      <c r="G21" s="104">
        <v>0</v>
      </c>
      <c r="H21" s="104">
        <v>7.98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45">
        <v>0</v>
      </c>
      <c r="Q21" s="104">
        <v>0</v>
      </c>
      <c r="R21" s="108" t="s">
        <v>102</v>
      </c>
    </row>
    <row r="22" ht="22.5" customHeight="1" spans="1:18">
      <c r="A22" s="43"/>
      <c r="B22" s="43"/>
      <c r="C22" s="17" t="s">
        <v>103</v>
      </c>
      <c r="D22" s="19" t="s">
        <v>104</v>
      </c>
      <c r="E22" s="104">
        <f t="shared" si="0"/>
        <v>7.98</v>
      </c>
      <c r="F22" s="104">
        <f t="shared" si="1"/>
        <v>7.98</v>
      </c>
      <c r="G22" s="104">
        <v>0</v>
      </c>
      <c r="H22" s="104">
        <v>7.98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45">
        <v>0</v>
      </c>
      <c r="Q22" s="104">
        <v>0</v>
      </c>
      <c r="R22" s="108" t="s">
        <v>105</v>
      </c>
    </row>
    <row r="23" ht="22.5" customHeight="1" spans="1:18">
      <c r="A23" s="43" t="s">
        <v>106</v>
      </c>
      <c r="B23" s="43"/>
      <c r="C23" s="17"/>
      <c r="D23" s="19" t="s">
        <v>107</v>
      </c>
      <c r="E23" s="104">
        <f t="shared" si="0"/>
        <v>145.05</v>
      </c>
      <c r="F23" s="104">
        <f t="shared" si="1"/>
        <v>145.05</v>
      </c>
      <c r="G23" s="104">
        <v>145.05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45">
        <v>0</v>
      </c>
      <c r="Q23" s="104">
        <v>0</v>
      </c>
      <c r="R23" s="108" t="s">
        <v>106</v>
      </c>
    </row>
    <row r="24" ht="22.5" customHeight="1" spans="1:18">
      <c r="A24" s="43"/>
      <c r="B24" s="43" t="s">
        <v>69</v>
      </c>
      <c r="C24" s="17"/>
      <c r="D24" s="19" t="s">
        <v>108</v>
      </c>
      <c r="E24" s="104">
        <f t="shared" si="0"/>
        <v>145.05</v>
      </c>
      <c r="F24" s="104">
        <f t="shared" si="1"/>
        <v>145.05</v>
      </c>
      <c r="G24" s="104">
        <v>145.05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45">
        <v>0</v>
      </c>
      <c r="Q24" s="104">
        <v>0</v>
      </c>
      <c r="R24" s="108" t="s">
        <v>109</v>
      </c>
    </row>
    <row r="25" ht="22.5" customHeight="1" spans="1:18">
      <c r="A25" s="43"/>
      <c r="B25" s="43"/>
      <c r="C25" s="17" t="s">
        <v>103</v>
      </c>
      <c r="D25" s="19" t="s">
        <v>110</v>
      </c>
      <c r="E25" s="104">
        <f t="shared" si="0"/>
        <v>145.05</v>
      </c>
      <c r="F25" s="104">
        <f t="shared" si="1"/>
        <v>145.05</v>
      </c>
      <c r="G25" s="104">
        <v>145.05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45">
        <v>0</v>
      </c>
      <c r="Q25" s="104">
        <v>0</v>
      </c>
      <c r="R25" s="108" t="s">
        <v>111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pane ySplit="5" topLeftCell="A6" activePane="bottomLeft" state="frozen"/>
      <selection/>
      <selection pane="bottomLeft" activeCell="A1" sqref="A1:H1"/>
    </sheetView>
  </sheetViews>
  <sheetFormatPr defaultColWidth="7.85454545454545" defaultRowHeight="14.25" customHeight="1"/>
  <cols>
    <col min="1" max="1" width="7.13636363636364" style="2" customWidth="1"/>
    <col min="2" max="3" width="7.13636363636364" customWidth="1"/>
    <col min="4" max="4" width="42.8545454545455" style="2" customWidth="1"/>
    <col min="5" max="8" width="20" style="2" customWidth="1"/>
    <col min="9" max="9" width="7.85454545454545" hidden="1" customWidth="1"/>
  </cols>
  <sheetData>
    <row r="1" ht="19.5" customHeight="1" spans="1:8">
      <c r="A1" s="28" t="s">
        <v>112</v>
      </c>
      <c r="B1" s="28"/>
      <c r="C1" s="28"/>
      <c r="D1" s="29"/>
      <c r="E1" s="29"/>
      <c r="F1" s="29"/>
      <c r="G1" s="29"/>
      <c r="H1" s="29"/>
    </row>
    <row r="2" ht="19.5" customHeight="1" spans="1:8">
      <c r="A2" s="7" t="s">
        <v>113</v>
      </c>
      <c r="B2" s="7"/>
      <c r="C2" s="7"/>
      <c r="D2" s="30"/>
      <c r="E2" s="30"/>
      <c r="F2" s="30"/>
      <c r="G2" s="30"/>
      <c r="H2" s="30"/>
    </row>
    <row r="3" ht="19.5" customHeight="1" spans="1:8">
      <c r="A3" s="89" t="s">
        <v>3</v>
      </c>
      <c r="B3" s="90"/>
      <c r="C3" s="90"/>
      <c r="D3" s="89"/>
      <c r="E3" s="89"/>
      <c r="F3" s="89"/>
      <c r="G3" s="89"/>
      <c r="H3" s="91" t="s">
        <v>4</v>
      </c>
    </row>
    <row r="4" s="88" customFormat="1" ht="19.5" customHeight="1" spans="1:9">
      <c r="A4" s="78" t="s">
        <v>51</v>
      </c>
      <c r="B4" s="78"/>
      <c r="C4" s="78"/>
      <c r="D4" s="92" t="s">
        <v>52</v>
      </c>
      <c r="E4" s="93" t="s">
        <v>53</v>
      </c>
      <c r="F4" s="93" t="s">
        <v>114</v>
      </c>
      <c r="G4" s="93" t="s">
        <v>115</v>
      </c>
      <c r="H4" s="93" t="s">
        <v>46</v>
      </c>
      <c r="I4" s="95"/>
    </row>
    <row r="5" s="88" customFormat="1" ht="19.5" customHeight="1" spans="1:9">
      <c r="A5" s="78" t="s">
        <v>59</v>
      </c>
      <c r="B5" s="94" t="s">
        <v>60</v>
      </c>
      <c r="C5" s="94" t="s">
        <v>61</v>
      </c>
      <c r="D5" s="93" t="s">
        <v>52</v>
      </c>
      <c r="E5" s="92"/>
      <c r="F5" s="92"/>
      <c r="G5" s="92"/>
      <c r="H5" s="92"/>
      <c r="I5" s="96"/>
    </row>
    <row r="6" s="1" customFormat="1" ht="19.5" customHeight="1" spans="1:9">
      <c r="A6" s="42"/>
      <c r="B6" s="43"/>
      <c r="C6" s="43"/>
      <c r="D6" s="19" t="s">
        <v>66</v>
      </c>
      <c r="E6" s="55">
        <f t="shared" ref="E6:E24" si="0">SUM(F6:H6)</f>
        <v>1849.89</v>
      </c>
      <c r="F6" s="55">
        <v>1808.87</v>
      </c>
      <c r="G6" s="55">
        <v>41.02</v>
      </c>
      <c r="H6" s="55">
        <v>0</v>
      </c>
      <c r="I6" s="62"/>
    </row>
    <row r="7" ht="19.5" customHeight="1" spans="1:9">
      <c r="A7" s="42" t="s">
        <v>67</v>
      </c>
      <c r="B7" s="43"/>
      <c r="C7" s="43"/>
      <c r="D7" s="19" t="s">
        <v>68</v>
      </c>
      <c r="E7" s="55">
        <f t="shared" si="0"/>
        <v>1363.04</v>
      </c>
      <c r="F7" s="55">
        <v>1330</v>
      </c>
      <c r="G7" s="55">
        <v>33.04</v>
      </c>
      <c r="H7" s="55">
        <v>0</v>
      </c>
      <c r="I7" s="65" t="s">
        <v>67</v>
      </c>
    </row>
    <row r="8" ht="19.5" customHeight="1" spans="1:9">
      <c r="A8" s="42"/>
      <c r="B8" s="43" t="s">
        <v>69</v>
      </c>
      <c r="C8" s="43"/>
      <c r="D8" s="19" t="s">
        <v>70</v>
      </c>
      <c r="E8" s="55">
        <f t="shared" si="0"/>
        <v>1362.24</v>
      </c>
      <c r="F8" s="55">
        <v>1330</v>
      </c>
      <c r="G8" s="55">
        <v>32.24</v>
      </c>
      <c r="H8" s="55">
        <v>0</v>
      </c>
      <c r="I8" s="65" t="s">
        <v>71</v>
      </c>
    </row>
    <row r="9" ht="19.5" customHeight="1" spans="1:9">
      <c r="A9" s="42"/>
      <c r="B9" s="43"/>
      <c r="C9" s="43" t="s">
        <v>72</v>
      </c>
      <c r="D9" s="19" t="s">
        <v>73</v>
      </c>
      <c r="E9" s="55">
        <f t="shared" si="0"/>
        <v>1362.24</v>
      </c>
      <c r="F9" s="55">
        <v>1330</v>
      </c>
      <c r="G9" s="55">
        <v>32.24</v>
      </c>
      <c r="H9" s="55">
        <v>0</v>
      </c>
      <c r="I9" s="65" t="s">
        <v>74</v>
      </c>
    </row>
    <row r="10" ht="19.5" customHeight="1" spans="1:9">
      <c r="A10" s="42"/>
      <c r="B10" s="43" t="s">
        <v>75</v>
      </c>
      <c r="C10" s="43"/>
      <c r="D10" s="19" t="s">
        <v>76</v>
      </c>
      <c r="E10" s="55">
        <f t="shared" si="0"/>
        <v>0.8</v>
      </c>
      <c r="F10" s="55">
        <v>0</v>
      </c>
      <c r="G10" s="55">
        <v>0.8</v>
      </c>
      <c r="H10" s="55">
        <v>0</v>
      </c>
      <c r="I10" s="65" t="s">
        <v>77</v>
      </c>
    </row>
    <row r="11" ht="19.5" customHeight="1" spans="1:9">
      <c r="A11" s="42"/>
      <c r="B11" s="43"/>
      <c r="C11" s="43" t="s">
        <v>78</v>
      </c>
      <c r="D11" s="19" t="s">
        <v>79</v>
      </c>
      <c r="E11" s="55">
        <f t="shared" si="0"/>
        <v>0.8</v>
      </c>
      <c r="F11" s="55">
        <v>0</v>
      </c>
      <c r="G11" s="55">
        <v>0.8</v>
      </c>
      <c r="H11" s="55">
        <v>0</v>
      </c>
      <c r="I11" s="65" t="s">
        <v>80</v>
      </c>
    </row>
    <row r="12" ht="19.5" customHeight="1" spans="1:9">
      <c r="A12" s="42" t="s">
        <v>81</v>
      </c>
      <c r="B12" s="43"/>
      <c r="C12" s="43"/>
      <c r="D12" s="19" t="s">
        <v>82</v>
      </c>
      <c r="E12" s="55">
        <f t="shared" si="0"/>
        <v>255.96</v>
      </c>
      <c r="F12" s="55">
        <v>255.96</v>
      </c>
      <c r="G12" s="55">
        <v>0</v>
      </c>
      <c r="H12" s="55">
        <v>0</v>
      </c>
      <c r="I12" s="65" t="s">
        <v>81</v>
      </c>
    </row>
    <row r="13" ht="19.5" customHeight="1" spans="1:9">
      <c r="A13" s="42"/>
      <c r="B13" s="43" t="s">
        <v>83</v>
      </c>
      <c r="C13" s="43"/>
      <c r="D13" s="19" t="s">
        <v>84</v>
      </c>
      <c r="E13" s="55">
        <f t="shared" si="0"/>
        <v>255.96</v>
      </c>
      <c r="F13" s="55">
        <v>255.96</v>
      </c>
      <c r="G13" s="55">
        <v>0</v>
      </c>
      <c r="H13" s="55">
        <v>0</v>
      </c>
      <c r="I13" s="65" t="s">
        <v>85</v>
      </c>
    </row>
    <row r="14" ht="19.5" customHeight="1" spans="1:9">
      <c r="A14" s="42"/>
      <c r="B14" s="43"/>
      <c r="C14" s="43" t="s">
        <v>83</v>
      </c>
      <c r="D14" s="19" t="s">
        <v>86</v>
      </c>
      <c r="E14" s="55">
        <f t="shared" si="0"/>
        <v>170.64</v>
      </c>
      <c r="F14" s="55">
        <v>170.64</v>
      </c>
      <c r="G14" s="55">
        <v>0</v>
      </c>
      <c r="H14" s="55">
        <v>0</v>
      </c>
      <c r="I14" s="65" t="s">
        <v>87</v>
      </c>
    </row>
    <row r="15" ht="19.5" customHeight="1" spans="1:9">
      <c r="A15" s="42"/>
      <c r="B15" s="43"/>
      <c r="C15" s="43" t="s">
        <v>88</v>
      </c>
      <c r="D15" s="19" t="s">
        <v>89</v>
      </c>
      <c r="E15" s="55">
        <f t="shared" si="0"/>
        <v>85.32</v>
      </c>
      <c r="F15" s="55">
        <v>85.32</v>
      </c>
      <c r="G15" s="55">
        <v>0</v>
      </c>
      <c r="H15" s="55">
        <v>0</v>
      </c>
      <c r="I15" s="65" t="s">
        <v>90</v>
      </c>
    </row>
    <row r="16" ht="19.5" customHeight="1" spans="1:9">
      <c r="A16" s="42" t="s">
        <v>91</v>
      </c>
      <c r="B16" s="43"/>
      <c r="C16" s="43"/>
      <c r="D16" s="19" t="s">
        <v>92</v>
      </c>
      <c r="E16" s="55">
        <f t="shared" si="0"/>
        <v>77.86</v>
      </c>
      <c r="F16" s="55">
        <v>77.86</v>
      </c>
      <c r="G16" s="55">
        <v>0</v>
      </c>
      <c r="H16" s="55">
        <v>0</v>
      </c>
      <c r="I16" s="65" t="s">
        <v>91</v>
      </c>
    </row>
    <row r="17" ht="19.5" customHeight="1" spans="1:9">
      <c r="A17" s="42"/>
      <c r="B17" s="43" t="s">
        <v>93</v>
      </c>
      <c r="C17" s="43"/>
      <c r="D17" s="19" t="s">
        <v>94</v>
      </c>
      <c r="E17" s="55">
        <f t="shared" si="0"/>
        <v>77.86</v>
      </c>
      <c r="F17" s="55">
        <v>77.86</v>
      </c>
      <c r="G17" s="55">
        <v>0</v>
      </c>
      <c r="H17" s="55">
        <v>0</v>
      </c>
      <c r="I17" s="65" t="s">
        <v>95</v>
      </c>
    </row>
    <row r="18" ht="19.5" customHeight="1" spans="1:9">
      <c r="A18" s="42"/>
      <c r="B18" s="43"/>
      <c r="C18" s="43" t="s">
        <v>69</v>
      </c>
      <c r="D18" s="19" t="s">
        <v>96</v>
      </c>
      <c r="E18" s="55">
        <f t="shared" si="0"/>
        <v>77.86</v>
      </c>
      <c r="F18" s="55">
        <v>77.86</v>
      </c>
      <c r="G18" s="55">
        <v>0</v>
      </c>
      <c r="H18" s="55">
        <v>0</v>
      </c>
      <c r="I18" s="65" t="s">
        <v>97</v>
      </c>
    </row>
    <row r="19" ht="19.5" customHeight="1" spans="1:9">
      <c r="A19" s="42" t="s">
        <v>98</v>
      </c>
      <c r="B19" s="43"/>
      <c r="C19" s="43"/>
      <c r="D19" s="19" t="s">
        <v>99</v>
      </c>
      <c r="E19" s="55">
        <f t="shared" si="0"/>
        <v>7.98</v>
      </c>
      <c r="F19" s="55">
        <v>0</v>
      </c>
      <c r="G19" s="55">
        <v>7.98</v>
      </c>
      <c r="H19" s="55">
        <v>0</v>
      </c>
      <c r="I19" s="65" t="s">
        <v>98</v>
      </c>
    </row>
    <row r="20" ht="19.5" customHeight="1" spans="1:9">
      <c r="A20" s="42"/>
      <c r="B20" s="43" t="s">
        <v>100</v>
      </c>
      <c r="C20" s="43"/>
      <c r="D20" s="19" t="s">
        <v>101</v>
      </c>
      <c r="E20" s="55">
        <f t="shared" si="0"/>
        <v>7.98</v>
      </c>
      <c r="F20" s="55">
        <v>0</v>
      </c>
      <c r="G20" s="55">
        <v>7.98</v>
      </c>
      <c r="H20" s="55">
        <v>0</v>
      </c>
      <c r="I20" s="65" t="s">
        <v>102</v>
      </c>
    </row>
    <row r="21" ht="19.5" customHeight="1" spans="1:9">
      <c r="A21" s="42"/>
      <c r="B21" s="43"/>
      <c r="C21" s="43" t="s">
        <v>103</v>
      </c>
      <c r="D21" s="19" t="s">
        <v>104</v>
      </c>
      <c r="E21" s="55">
        <f t="shared" si="0"/>
        <v>7.98</v>
      </c>
      <c r="F21" s="55">
        <v>0</v>
      </c>
      <c r="G21" s="55">
        <v>7.98</v>
      </c>
      <c r="H21" s="55">
        <v>0</v>
      </c>
      <c r="I21" s="65" t="s">
        <v>105</v>
      </c>
    </row>
    <row r="22" ht="19.5" customHeight="1" spans="1:9">
      <c r="A22" s="42" t="s">
        <v>106</v>
      </c>
      <c r="B22" s="43"/>
      <c r="C22" s="43"/>
      <c r="D22" s="19" t="s">
        <v>107</v>
      </c>
      <c r="E22" s="55">
        <f t="shared" si="0"/>
        <v>145.05</v>
      </c>
      <c r="F22" s="55">
        <v>145.05</v>
      </c>
      <c r="G22" s="55">
        <v>0</v>
      </c>
      <c r="H22" s="55">
        <v>0</v>
      </c>
      <c r="I22" s="65" t="s">
        <v>106</v>
      </c>
    </row>
    <row r="23" ht="19.5" customHeight="1" spans="1:9">
      <c r="A23" s="42"/>
      <c r="B23" s="43" t="s">
        <v>69</v>
      </c>
      <c r="C23" s="43"/>
      <c r="D23" s="19" t="s">
        <v>108</v>
      </c>
      <c r="E23" s="55">
        <f t="shared" si="0"/>
        <v>145.05</v>
      </c>
      <c r="F23" s="55">
        <v>145.05</v>
      </c>
      <c r="G23" s="55">
        <v>0</v>
      </c>
      <c r="H23" s="55">
        <v>0</v>
      </c>
      <c r="I23" s="65" t="s">
        <v>109</v>
      </c>
    </row>
    <row r="24" ht="19.5" customHeight="1" spans="1:9">
      <c r="A24" s="42"/>
      <c r="B24" s="43"/>
      <c r="C24" s="43" t="s">
        <v>103</v>
      </c>
      <c r="D24" s="19" t="s">
        <v>110</v>
      </c>
      <c r="E24" s="55">
        <f t="shared" si="0"/>
        <v>145.05</v>
      </c>
      <c r="F24" s="55">
        <v>145.05</v>
      </c>
      <c r="G24" s="55">
        <v>0</v>
      </c>
      <c r="H24" s="55">
        <v>0</v>
      </c>
      <c r="I24" s="65" t="s">
        <v>111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workbookViewId="0">
      <selection activeCell="A1" sqref="A1"/>
    </sheetView>
  </sheetViews>
  <sheetFormatPr defaultColWidth="8" defaultRowHeight="14.25" customHeight="1" outlineLevelCol="6"/>
  <cols>
    <col min="1" max="1" width="29.1363636363636" style="2" customWidth="1"/>
    <col min="2" max="2" width="24.2818181818182" style="2" customWidth="1"/>
    <col min="3" max="3" width="29.7090909090909" style="2" customWidth="1"/>
    <col min="4" max="7" width="17.1363636363636" style="2" customWidth="1"/>
  </cols>
  <sheetData>
    <row r="1" ht="19.5" customHeight="1" spans="1:7">
      <c r="A1" s="3"/>
      <c r="B1" s="4"/>
      <c r="C1" s="4"/>
      <c r="D1" s="5"/>
      <c r="E1" s="6"/>
      <c r="F1" s="5"/>
      <c r="G1" s="28" t="s">
        <v>116</v>
      </c>
    </row>
    <row r="2" ht="19.5" customHeight="1" spans="1:7">
      <c r="A2" s="7" t="s">
        <v>117</v>
      </c>
      <c r="B2" s="7"/>
      <c r="C2" s="7"/>
      <c r="D2" s="7"/>
      <c r="E2" s="83"/>
      <c r="F2" s="84"/>
      <c r="G2" s="84"/>
    </row>
    <row r="3" ht="19.5" customHeight="1" spans="1:7">
      <c r="A3" s="8" t="s">
        <v>3</v>
      </c>
      <c r="B3" s="8"/>
      <c r="C3" s="8"/>
      <c r="D3" s="47"/>
      <c r="E3" s="8"/>
      <c r="F3" s="47"/>
      <c r="G3" s="85" t="s">
        <v>4</v>
      </c>
    </row>
    <row r="4" ht="19.5" customHeight="1" spans="1:7">
      <c r="A4" s="77" t="s">
        <v>5</v>
      </c>
      <c r="B4" s="77"/>
      <c r="C4" s="77" t="s">
        <v>6</v>
      </c>
      <c r="D4" s="77"/>
      <c r="E4" s="4"/>
      <c r="F4" s="70"/>
      <c r="G4" s="70"/>
    </row>
    <row r="5" ht="19.5" customHeight="1" spans="1:7">
      <c r="A5" s="14" t="s">
        <v>7</v>
      </c>
      <c r="B5" s="14" t="s">
        <v>8</v>
      </c>
      <c r="C5" s="51" t="s">
        <v>7</v>
      </c>
      <c r="D5" s="77" t="s">
        <v>8</v>
      </c>
      <c r="E5" s="4"/>
      <c r="F5" s="70"/>
      <c r="G5" s="70"/>
    </row>
    <row r="6" ht="19.5" customHeight="1" spans="1:7">
      <c r="A6" s="14"/>
      <c r="B6" s="14"/>
      <c r="C6" s="63"/>
      <c r="D6" s="14" t="s">
        <v>118</v>
      </c>
      <c r="E6" s="14" t="s">
        <v>119</v>
      </c>
      <c r="F6" s="14" t="s">
        <v>120</v>
      </c>
      <c r="G6" s="14" t="s">
        <v>121</v>
      </c>
    </row>
    <row r="7" ht="19.5" customHeight="1" spans="1:7">
      <c r="A7" s="57" t="s">
        <v>122</v>
      </c>
      <c r="B7" s="76">
        <v>1841.91</v>
      </c>
      <c r="C7" s="57" t="s">
        <v>10</v>
      </c>
      <c r="D7" s="76">
        <f t="shared" ref="D7:D26" si="0">SUM(E7:G7)</f>
        <v>0</v>
      </c>
      <c r="E7" s="76"/>
      <c r="F7" s="76"/>
      <c r="G7" s="76"/>
    </row>
    <row r="8" ht="19.5" customHeight="1" spans="1:7">
      <c r="A8" s="72" t="s">
        <v>123</v>
      </c>
      <c r="B8" s="76">
        <v>7.98</v>
      </c>
      <c r="C8" s="57" t="s">
        <v>12</v>
      </c>
      <c r="D8" s="76">
        <f t="shared" si="0"/>
        <v>0</v>
      </c>
      <c r="E8" s="76"/>
      <c r="F8" s="76"/>
      <c r="G8" s="76"/>
    </row>
    <row r="9" ht="19.5" customHeight="1" spans="1:7">
      <c r="A9" s="72" t="s">
        <v>124</v>
      </c>
      <c r="B9" s="86"/>
      <c r="C9" s="57" t="s">
        <v>14</v>
      </c>
      <c r="D9" s="76">
        <f t="shared" si="0"/>
        <v>0</v>
      </c>
      <c r="E9" s="76"/>
      <c r="F9" s="76"/>
      <c r="G9" s="76"/>
    </row>
    <row r="10" ht="19.5" customHeight="1" spans="1:7">
      <c r="A10" s="16"/>
      <c r="B10" s="16"/>
      <c r="C10" s="57" t="s">
        <v>16</v>
      </c>
      <c r="D10" s="76">
        <f t="shared" si="0"/>
        <v>1363.04</v>
      </c>
      <c r="E10" s="76">
        <v>1363.04</v>
      </c>
      <c r="F10" s="76"/>
      <c r="G10" s="76"/>
    </row>
    <row r="11" ht="19.5" customHeight="1" spans="1:7">
      <c r="A11" s="72"/>
      <c r="B11" s="86"/>
      <c r="C11" s="57" t="s">
        <v>18</v>
      </c>
      <c r="D11" s="76">
        <f t="shared" si="0"/>
        <v>0</v>
      </c>
      <c r="E11" s="76"/>
      <c r="F11" s="76"/>
      <c r="G11" s="76"/>
    </row>
    <row r="12" ht="19.5" customHeight="1" spans="1:7">
      <c r="A12" s="72"/>
      <c r="B12" s="86"/>
      <c r="C12" s="57" t="s">
        <v>20</v>
      </c>
      <c r="D12" s="76">
        <f t="shared" si="0"/>
        <v>0</v>
      </c>
      <c r="E12" s="76"/>
      <c r="F12" s="76"/>
      <c r="G12" s="76"/>
    </row>
    <row r="13" ht="19.5" customHeight="1" spans="1:7">
      <c r="A13" s="72"/>
      <c r="B13" s="86"/>
      <c r="C13" s="57" t="s">
        <v>22</v>
      </c>
      <c r="D13" s="76">
        <f t="shared" si="0"/>
        <v>255.96</v>
      </c>
      <c r="E13" s="76">
        <v>255.96</v>
      </c>
      <c r="F13" s="76"/>
      <c r="G13" s="76"/>
    </row>
    <row r="14" ht="19.5" customHeight="1" spans="1:7">
      <c r="A14" s="72"/>
      <c r="B14" s="86"/>
      <c r="C14" s="57" t="s">
        <v>24</v>
      </c>
      <c r="D14" s="76">
        <f t="shared" si="0"/>
        <v>77.86</v>
      </c>
      <c r="E14" s="76">
        <v>77.86</v>
      </c>
      <c r="F14" s="76"/>
      <c r="G14" s="76"/>
    </row>
    <row r="15" ht="19.5" customHeight="1" spans="1:7">
      <c r="A15" s="72"/>
      <c r="B15" s="86"/>
      <c r="C15" s="57" t="s">
        <v>25</v>
      </c>
      <c r="D15" s="76">
        <f t="shared" si="0"/>
        <v>0</v>
      </c>
      <c r="E15" s="76"/>
      <c r="F15" s="76"/>
      <c r="G15" s="76"/>
    </row>
    <row r="16" ht="19.5" customHeight="1" spans="1:7">
      <c r="A16" s="72"/>
      <c r="B16" s="86"/>
      <c r="C16" s="57" t="s">
        <v>26</v>
      </c>
      <c r="D16" s="76">
        <f t="shared" si="0"/>
        <v>7.98</v>
      </c>
      <c r="E16" s="76"/>
      <c r="F16" s="76">
        <v>7.98</v>
      </c>
      <c r="G16" s="76"/>
    </row>
    <row r="17" ht="19.5" customHeight="1" spans="1:7">
      <c r="A17" s="72"/>
      <c r="B17" s="86"/>
      <c r="C17" s="57" t="s">
        <v>27</v>
      </c>
      <c r="D17" s="76">
        <f t="shared" si="0"/>
        <v>0</v>
      </c>
      <c r="E17" s="76"/>
      <c r="F17" s="76"/>
      <c r="G17" s="76"/>
    </row>
    <row r="18" ht="19.5" customHeight="1" spans="1:7">
      <c r="A18" s="57"/>
      <c r="B18" s="86"/>
      <c r="C18" s="57" t="s">
        <v>28</v>
      </c>
      <c r="D18" s="76">
        <f t="shared" si="0"/>
        <v>0</v>
      </c>
      <c r="E18" s="76"/>
      <c r="F18" s="76"/>
      <c r="G18" s="76"/>
    </row>
    <row r="19" ht="19.5" customHeight="1" spans="1:7">
      <c r="A19" s="72"/>
      <c r="B19" s="86"/>
      <c r="C19" s="57" t="s">
        <v>29</v>
      </c>
      <c r="D19" s="76">
        <f t="shared" si="0"/>
        <v>0</v>
      </c>
      <c r="E19" s="76"/>
      <c r="F19" s="76"/>
      <c r="G19" s="76"/>
    </row>
    <row r="20" ht="19.5" customHeight="1" spans="1:7">
      <c r="A20" s="87"/>
      <c r="B20" s="76"/>
      <c r="C20" s="57" t="s">
        <v>30</v>
      </c>
      <c r="D20" s="76">
        <f t="shared" si="0"/>
        <v>0</v>
      </c>
      <c r="E20" s="76"/>
      <c r="F20" s="76"/>
      <c r="G20" s="76"/>
    </row>
    <row r="21" ht="19.5" customHeight="1" spans="1:7">
      <c r="A21" s="57"/>
      <c r="B21" s="86"/>
      <c r="C21" s="57" t="s">
        <v>31</v>
      </c>
      <c r="D21" s="76">
        <f t="shared" si="0"/>
        <v>0</v>
      </c>
      <c r="E21" s="76"/>
      <c r="F21" s="76"/>
      <c r="G21" s="76"/>
    </row>
    <row r="22" ht="19.5" customHeight="1" spans="1:7">
      <c r="A22" s="57"/>
      <c r="B22" s="86"/>
      <c r="C22" s="57" t="s">
        <v>32</v>
      </c>
      <c r="D22" s="76">
        <f t="shared" si="0"/>
        <v>0</v>
      </c>
      <c r="E22" s="76"/>
      <c r="F22" s="76"/>
      <c r="G22" s="76"/>
    </row>
    <row r="23" ht="19.5" customHeight="1" spans="1:7">
      <c r="A23" s="16"/>
      <c r="B23" s="16"/>
      <c r="C23" s="57" t="s">
        <v>33</v>
      </c>
      <c r="D23" s="76">
        <f t="shared" si="0"/>
        <v>145.05</v>
      </c>
      <c r="E23" s="76">
        <v>145.05</v>
      </c>
      <c r="F23" s="76"/>
      <c r="G23" s="76"/>
    </row>
    <row r="24" ht="19.5" customHeight="1" spans="1:7">
      <c r="A24" s="57"/>
      <c r="B24" s="76"/>
      <c r="C24" s="57" t="s">
        <v>34</v>
      </c>
      <c r="D24" s="76">
        <f t="shared" si="0"/>
        <v>0</v>
      </c>
      <c r="E24" s="76"/>
      <c r="F24" s="76"/>
      <c r="G24" s="76"/>
    </row>
    <row r="25" ht="19.5" customHeight="1" spans="1:7">
      <c r="A25" s="57"/>
      <c r="B25" s="76"/>
      <c r="C25" s="57" t="s">
        <v>35</v>
      </c>
      <c r="D25" s="76">
        <f t="shared" si="0"/>
        <v>0</v>
      </c>
      <c r="E25" s="76"/>
      <c r="F25" s="76"/>
      <c r="G25" s="76"/>
    </row>
    <row r="26" ht="19.5" customHeight="1" spans="1:7">
      <c r="A26" s="72"/>
      <c r="B26" s="76"/>
      <c r="C26" s="57" t="s">
        <v>36</v>
      </c>
      <c r="D26" s="76">
        <f t="shared" si="0"/>
        <v>0</v>
      </c>
      <c r="E26" s="76"/>
      <c r="F26" s="76"/>
      <c r="G26" s="76"/>
    </row>
    <row r="27" ht="19.5" customHeight="1" spans="1:7">
      <c r="A27" s="57"/>
      <c r="B27" s="76"/>
      <c r="C27" s="57" t="s">
        <v>37</v>
      </c>
      <c r="D27" s="76">
        <f>ROUND(D31-SUM(D7:D26),2)</f>
        <v>0</v>
      </c>
      <c r="E27" s="76">
        <f>ROUND(E31-SUM(E7:E26),2)</f>
        <v>0</v>
      </c>
      <c r="F27" s="76">
        <f>ROUND(F31-SUM(F7:F26),2)</f>
        <v>0</v>
      </c>
      <c r="G27" s="76">
        <f>ROUND(G31-SUM(G7:G26),2)</f>
        <v>0</v>
      </c>
    </row>
    <row r="28" ht="19.5" customHeight="1" spans="1:7">
      <c r="A28" s="57"/>
      <c r="B28" s="76"/>
      <c r="C28" s="16"/>
      <c r="D28" s="16"/>
      <c r="E28" s="16"/>
      <c r="F28" s="16"/>
      <c r="G28" s="16"/>
    </row>
    <row r="29" ht="19.5" customHeight="1" spans="1:7">
      <c r="A29" s="57"/>
      <c r="B29" s="76"/>
      <c r="C29" s="16"/>
      <c r="D29" s="16"/>
      <c r="E29" s="16"/>
      <c r="F29" s="16"/>
      <c r="G29" s="16"/>
    </row>
    <row r="30" ht="19.5" customHeight="1" spans="1:7">
      <c r="A30" s="57"/>
      <c r="B30" s="76"/>
      <c r="C30" s="57"/>
      <c r="D30" s="76"/>
      <c r="E30" s="76"/>
      <c r="F30" s="76"/>
      <c r="G30" s="76"/>
    </row>
    <row r="31" ht="19.5" customHeight="1" spans="1:7">
      <c r="A31" s="57" t="s">
        <v>125</v>
      </c>
      <c r="B31" s="76">
        <f>SUM(B7:B9)</f>
        <v>1849.89</v>
      </c>
      <c r="C31" s="57" t="s">
        <v>126</v>
      </c>
      <c r="D31" s="76">
        <f>D35-D33</f>
        <v>1849.89</v>
      </c>
      <c r="E31" s="76">
        <f>E35-E33</f>
        <v>1841.91</v>
      </c>
      <c r="F31" s="76">
        <f>F35-F33</f>
        <v>7.98</v>
      </c>
      <c r="G31" s="76">
        <f>G35-G33</f>
        <v>0</v>
      </c>
    </row>
    <row r="32" ht="19.5" customHeight="1" spans="1:7">
      <c r="A32" s="57"/>
      <c r="B32" s="76"/>
      <c r="C32" s="57"/>
      <c r="D32" s="76"/>
      <c r="E32" s="76"/>
      <c r="F32" s="76"/>
      <c r="G32" s="76"/>
    </row>
    <row r="33" ht="19.5" customHeight="1" spans="1:7">
      <c r="A33" s="57" t="s">
        <v>45</v>
      </c>
      <c r="B33" s="76"/>
      <c r="C33" s="57" t="s">
        <v>46</v>
      </c>
      <c r="D33" s="76">
        <f>SUM(E33:G33)</f>
        <v>0</v>
      </c>
      <c r="E33" s="76"/>
      <c r="F33" s="76"/>
      <c r="G33" s="76"/>
    </row>
    <row r="34" ht="19.5" customHeight="1" spans="1:7">
      <c r="A34" s="57"/>
      <c r="B34" s="76"/>
      <c r="C34" s="57"/>
      <c r="D34" s="76"/>
      <c r="E34" s="76"/>
      <c r="F34" s="76"/>
      <c r="G34" s="76"/>
    </row>
    <row r="35" ht="19.5" customHeight="1" spans="1:7">
      <c r="A35" s="57" t="s">
        <v>127</v>
      </c>
      <c r="B35" s="76">
        <f>B31+B33</f>
        <v>1849.89</v>
      </c>
      <c r="C35" s="57" t="s">
        <v>128</v>
      </c>
      <c r="D35" s="76">
        <f>SUM(E35:G35)</f>
        <v>1849.89</v>
      </c>
      <c r="E35" s="76">
        <v>1841.91</v>
      </c>
      <c r="F35" s="76">
        <v>7.98</v>
      </c>
      <c r="G35" s="76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5.70909090909091" style="2" customWidth="1"/>
    <col min="4" max="4" width="31.4181818181818" style="2" customWidth="1"/>
    <col min="5" max="7" width="17.1363636363636" style="2" customWidth="1"/>
    <col min="8" max="8" width="17.1363636363636" customWidth="1"/>
    <col min="9" max="9" width="17.1363636363636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5" t="s">
        <v>129</v>
      </c>
      <c r="I1" s="28"/>
    </row>
    <row r="2" ht="19.5" customHeight="1" spans="1:9">
      <c r="A2" s="7" t="s">
        <v>130</v>
      </c>
      <c r="B2" s="7"/>
      <c r="C2" s="7"/>
      <c r="D2" s="7"/>
      <c r="E2" s="7"/>
      <c r="F2" s="7"/>
      <c r="G2" s="7"/>
      <c r="H2" s="7"/>
      <c r="I2" s="56"/>
    </row>
    <row r="3" ht="19.5" customHeight="1" spans="1:9">
      <c r="A3" s="8" t="s">
        <v>3</v>
      </c>
      <c r="B3" s="11"/>
      <c r="C3" s="9"/>
      <c r="D3" s="11"/>
      <c r="E3" s="11"/>
      <c r="F3" s="11"/>
      <c r="G3" s="11"/>
      <c r="H3" s="10"/>
      <c r="I3" s="58" t="s">
        <v>4</v>
      </c>
    </row>
    <row r="4" ht="19.5" customHeight="1" spans="1:10">
      <c r="A4" s="48" t="s">
        <v>51</v>
      </c>
      <c r="B4" s="71"/>
      <c r="C4" s="76"/>
      <c r="D4" s="72" t="s">
        <v>52</v>
      </c>
      <c r="E4" s="72" t="s">
        <v>131</v>
      </c>
      <c r="F4" s="77" t="s">
        <v>114</v>
      </c>
      <c r="G4" s="77"/>
      <c r="H4" s="52"/>
      <c r="I4" s="57" t="s">
        <v>115</v>
      </c>
      <c r="J4" s="80" t="s">
        <v>51</v>
      </c>
    </row>
    <row r="5" ht="19.5" customHeight="1" spans="1:10">
      <c r="A5" s="14" t="s">
        <v>59</v>
      </c>
      <c r="B5" s="12" t="s">
        <v>60</v>
      </c>
      <c r="C5" s="78" t="s">
        <v>61</v>
      </c>
      <c r="D5" s="51"/>
      <c r="E5" s="51"/>
      <c r="F5" s="63" t="s">
        <v>132</v>
      </c>
      <c r="G5" s="63" t="s">
        <v>133</v>
      </c>
      <c r="H5" s="12" t="s">
        <v>134</v>
      </c>
      <c r="I5" s="57"/>
      <c r="J5" s="81"/>
    </row>
    <row r="6" s="1" customFormat="1" ht="19.5" customHeight="1" spans="1:10">
      <c r="A6" s="17"/>
      <c r="B6" s="17"/>
      <c r="C6" s="17"/>
      <c r="D6" s="19" t="s">
        <v>66</v>
      </c>
      <c r="E6" s="55">
        <f t="shared" ref="E6:E21" si="0">F6+I6</f>
        <v>1841.91</v>
      </c>
      <c r="F6" s="55">
        <f t="shared" ref="F6:F21" si="1">SUM(G6:H6)</f>
        <v>1808.87</v>
      </c>
      <c r="G6" s="55">
        <v>1793.41</v>
      </c>
      <c r="H6" s="79">
        <v>15.46</v>
      </c>
      <c r="I6" s="55">
        <v>33.04</v>
      </c>
      <c r="J6" s="82"/>
    </row>
    <row r="7" ht="19.5" customHeight="1" spans="1:10">
      <c r="A7" s="17" t="s">
        <v>67</v>
      </c>
      <c r="B7" s="17"/>
      <c r="C7" s="17"/>
      <c r="D7" s="19" t="s">
        <v>68</v>
      </c>
      <c r="E7" s="55">
        <f t="shared" si="0"/>
        <v>1363.04</v>
      </c>
      <c r="F7" s="55">
        <f t="shared" si="1"/>
        <v>1330</v>
      </c>
      <c r="G7" s="55">
        <v>1314.54</v>
      </c>
      <c r="H7" s="79">
        <v>15.46</v>
      </c>
      <c r="I7" s="55">
        <v>33.04</v>
      </c>
      <c r="J7" s="82" t="s">
        <v>67</v>
      </c>
    </row>
    <row r="8" ht="19.5" customHeight="1" spans="1:10">
      <c r="A8" s="17"/>
      <c r="B8" s="17" t="s">
        <v>69</v>
      </c>
      <c r="C8" s="17"/>
      <c r="D8" s="19" t="s">
        <v>70</v>
      </c>
      <c r="E8" s="55">
        <f t="shared" si="0"/>
        <v>1362.24</v>
      </c>
      <c r="F8" s="55">
        <f t="shared" si="1"/>
        <v>1330</v>
      </c>
      <c r="G8" s="55">
        <v>1314.54</v>
      </c>
      <c r="H8" s="79">
        <v>15.46</v>
      </c>
      <c r="I8" s="55">
        <v>32.24</v>
      </c>
      <c r="J8" s="82" t="s">
        <v>71</v>
      </c>
    </row>
    <row r="9" ht="19.5" customHeight="1" spans="1:10">
      <c r="A9" s="17"/>
      <c r="B9" s="17"/>
      <c r="C9" s="17" t="s">
        <v>72</v>
      </c>
      <c r="D9" s="19" t="s">
        <v>73</v>
      </c>
      <c r="E9" s="55">
        <f t="shared" si="0"/>
        <v>1362.24</v>
      </c>
      <c r="F9" s="55">
        <f t="shared" si="1"/>
        <v>1330</v>
      </c>
      <c r="G9" s="55">
        <v>1314.54</v>
      </c>
      <c r="H9" s="79">
        <v>15.46</v>
      </c>
      <c r="I9" s="55">
        <v>32.24</v>
      </c>
      <c r="J9" s="82" t="s">
        <v>74</v>
      </c>
    </row>
    <row r="10" ht="19.5" customHeight="1" spans="1:10">
      <c r="A10" s="17"/>
      <c r="B10" s="17" t="s">
        <v>75</v>
      </c>
      <c r="C10" s="17"/>
      <c r="D10" s="19" t="s">
        <v>76</v>
      </c>
      <c r="E10" s="55">
        <f t="shared" si="0"/>
        <v>0.8</v>
      </c>
      <c r="F10" s="55">
        <f t="shared" si="1"/>
        <v>0</v>
      </c>
      <c r="G10" s="55">
        <v>0</v>
      </c>
      <c r="H10" s="79">
        <v>0</v>
      </c>
      <c r="I10" s="55">
        <v>0.8</v>
      </c>
      <c r="J10" s="82" t="s">
        <v>77</v>
      </c>
    </row>
    <row r="11" ht="19.5" customHeight="1" spans="1:10">
      <c r="A11" s="17"/>
      <c r="B11" s="17"/>
      <c r="C11" s="17" t="s">
        <v>78</v>
      </c>
      <c r="D11" s="19" t="s">
        <v>79</v>
      </c>
      <c r="E11" s="55">
        <f t="shared" si="0"/>
        <v>0.8</v>
      </c>
      <c r="F11" s="55">
        <f t="shared" si="1"/>
        <v>0</v>
      </c>
      <c r="G11" s="55">
        <v>0</v>
      </c>
      <c r="H11" s="79">
        <v>0</v>
      </c>
      <c r="I11" s="55">
        <v>0.8</v>
      </c>
      <c r="J11" s="82" t="s">
        <v>80</v>
      </c>
    </row>
    <row r="12" ht="19.5" customHeight="1" spans="1:10">
      <c r="A12" s="17" t="s">
        <v>81</v>
      </c>
      <c r="B12" s="17"/>
      <c r="C12" s="17"/>
      <c r="D12" s="19" t="s">
        <v>82</v>
      </c>
      <c r="E12" s="55">
        <f t="shared" si="0"/>
        <v>255.96</v>
      </c>
      <c r="F12" s="55">
        <f t="shared" si="1"/>
        <v>255.96</v>
      </c>
      <c r="G12" s="55">
        <v>255.96</v>
      </c>
      <c r="H12" s="79">
        <v>0</v>
      </c>
      <c r="I12" s="55">
        <v>0</v>
      </c>
      <c r="J12" s="82" t="s">
        <v>81</v>
      </c>
    </row>
    <row r="13" ht="19.5" customHeight="1" spans="1:10">
      <c r="A13" s="17"/>
      <c r="B13" s="17" t="s">
        <v>83</v>
      </c>
      <c r="C13" s="17"/>
      <c r="D13" s="19" t="s">
        <v>84</v>
      </c>
      <c r="E13" s="55">
        <f t="shared" si="0"/>
        <v>255.96</v>
      </c>
      <c r="F13" s="55">
        <f t="shared" si="1"/>
        <v>255.96</v>
      </c>
      <c r="G13" s="55">
        <v>255.96</v>
      </c>
      <c r="H13" s="79">
        <v>0</v>
      </c>
      <c r="I13" s="55">
        <v>0</v>
      </c>
      <c r="J13" s="82" t="s">
        <v>85</v>
      </c>
    </row>
    <row r="14" ht="19.5" customHeight="1" spans="1:10">
      <c r="A14" s="17"/>
      <c r="B14" s="17"/>
      <c r="C14" s="17" t="s">
        <v>83</v>
      </c>
      <c r="D14" s="19" t="s">
        <v>86</v>
      </c>
      <c r="E14" s="55">
        <f t="shared" si="0"/>
        <v>170.64</v>
      </c>
      <c r="F14" s="55">
        <f t="shared" si="1"/>
        <v>170.64</v>
      </c>
      <c r="G14" s="55">
        <v>170.64</v>
      </c>
      <c r="H14" s="79">
        <v>0</v>
      </c>
      <c r="I14" s="55">
        <v>0</v>
      </c>
      <c r="J14" s="82" t="s">
        <v>87</v>
      </c>
    </row>
    <row r="15" ht="19.5" customHeight="1" spans="1:10">
      <c r="A15" s="17"/>
      <c r="B15" s="17"/>
      <c r="C15" s="17" t="s">
        <v>88</v>
      </c>
      <c r="D15" s="19" t="s">
        <v>89</v>
      </c>
      <c r="E15" s="55">
        <f t="shared" si="0"/>
        <v>85.32</v>
      </c>
      <c r="F15" s="55">
        <f t="shared" si="1"/>
        <v>85.32</v>
      </c>
      <c r="G15" s="55">
        <v>85.32</v>
      </c>
      <c r="H15" s="79">
        <v>0</v>
      </c>
      <c r="I15" s="55">
        <v>0</v>
      </c>
      <c r="J15" s="82" t="s">
        <v>90</v>
      </c>
    </row>
    <row r="16" ht="19.5" customHeight="1" spans="1:10">
      <c r="A16" s="17" t="s">
        <v>91</v>
      </c>
      <c r="B16" s="17"/>
      <c r="C16" s="17"/>
      <c r="D16" s="19" t="s">
        <v>92</v>
      </c>
      <c r="E16" s="55">
        <f t="shared" si="0"/>
        <v>77.86</v>
      </c>
      <c r="F16" s="55">
        <f t="shared" si="1"/>
        <v>77.86</v>
      </c>
      <c r="G16" s="55">
        <v>77.86</v>
      </c>
      <c r="H16" s="79">
        <v>0</v>
      </c>
      <c r="I16" s="55">
        <v>0</v>
      </c>
      <c r="J16" s="82" t="s">
        <v>91</v>
      </c>
    </row>
    <row r="17" ht="19.5" customHeight="1" spans="1:10">
      <c r="A17" s="17"/>
      <c r="B17" s="17" t="s">
        <v>93</v>
      </c>
      <c r="C17" s="17"/>
      <c r="D17" s="19" t="s">
        <v>94</v>
      </c>
      <c r="E17" s="55">
        <f t="shared" si="0"/>
        <v>77.86</v>
      </c>
      <c r="F17" s="55">
        <f t="shared" si="1"/>
        <v>77.86</v>
      </c>
      <c r="G17" s="55">
        <v>77.86</v>
      </c>
      <c r="H17" s="79">
        <v>0</v>
      </c>
      <c r="I17" s="55">
        <v>0</v>
      </c>
      <c r="J17" s="82" t="s">
        <v>95</v>
      </c>
    </row>
    <row r="18" ht="19.5" customHeight="1" spans="1:10">
      <c r="A18" s="17"/>
      <c r="B18" s="17"/>
      <c r="C18" s="17" t="s">
        <v>69</v>
      </c>
      <c r="D18" s="19" t="s">
        <v>96</v>
      </c>
      <c r="E18" s="55">
        <f t="shared" si="0"/>
        <v>77.86</v>
      </c>
      <c r="F18" s="55">
        <f t="shared" si="1"/>
        <v>77.86</v>
      </c>
      <c r="G18" s="55">
        <v>77.86</v>
      </c>
      <c r="H18" s="79">
        <v>0</v>
      </c>
      <c r="I18" s="55">
        <v>0</v>
      </c>
      <c r="J18" s="82" t="s">
        <v>97</v>
      </c>
    </row>
    <row r="19" ht="19.5" customHeight="1" spans="1:10">
      <c r="A19" s="17" t="s">
        <v>106</v>
      </c>
      <c r="B19" s="17"/>
      <c r="C19" s="17"/>
      <c r="D19" s="19" t="s">
        <v>107</v>
      </c>
      <c r="E19" s="55">
        <f t="shared" si="0"/>
        <v>145.05</v>
      </c>
      <c r="F19" s="55">
        <f t="shared" si="1"/>
        <v>145.05</v>
      </c>
      <c r="G19" s="55">
        <v>145.05</v>
      </c>
      <c r="H19" s="79">
        <v>0</v>
      </c>
      <c r="I19" s="55">
        <v>0</v>
      </c>
      <c r="J19" s="82" t="s">
        <v>106</v>
      </c>
    </row>
    <row r="20" ht="19.5" customHeight="1" spans="1:10">
      <c r="A20" s="17"/>
      <c r="B20" s="17" t="s">
        <v>69</v>
      </c>
      <c r="C20" s="17"/>
      <c r="D20" s="19" t="s">
        <v>108</v>
      </c>
      <c r="E20" s="55">
        <f t="shared" si="0"/>
        <v>145.05</v>
      </c>
      <c r="F20" s="55">
        <f t="shared" si="1"/>
        <v>145.05</v>
      </c>
      <c r="G20" s="55">
        <v>145.05</v>
      </c>
      <c r="H20" s="79">
        <v>0</v>
      </c>
      <c r="I20" s="55">
        <v>0</v>
      </c>
      <c r="J20" s="82" t="s">
        <v>109</v>
      </c>
    </row>
    <row r="21" ht="19.5" customHeight="1" spans="1:10">
      <c r="A21" s="17"/>
      <c r="B21" s="17"/>
      <c r="C21" s="17" t="s">
        <v>103</v>
      </c>
      <c r="D21" s="19" t="s">
        <v>110</v>
      </c>
      <c r="E21" s="55">
        <f t="shared" si="0"/>
        <v>145.05</v>
      </c>
      <c r="F21" s="55">
        <f t="shared" si="1"/>
        <v>145.05</v>
      </c>
      <c r="G21" s="55">
        <v>145.05</v>
      </c>
      <c r="H21" s="79">
        <v>0</v>
      </c>
      <c r="I21" s="55">
        <v>0</v>
      </c>
      <c r="J21" s="82" t="s">
        <v>111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5454545454545" defaultRowHeight="14.25" customHeight="1"/>
  <cols>
    <col min="1" max="1" width="5.70909090909091" style="2" customWidth="1"/>
    <col min="2" max="2" width="5.70909090909091" customWidth="1"/>
    <col min="3" max="3" width="27.8545454545455" style="2" customWidth="1"/>
    <col min="4" max="4" width="7.85454545454545" style="2" hidden="1" customWidth="1"/>
    <col min="5" max="6" width="5.70909090909091" customWidth="1"/>
    <col min="7" max="7" width="27.8545454545455" customWidth="1"/>
    <col min="8" max="10" width="15" style="2" customWidth="1"/>
  </cols>
  <sheetData>
    <row r="1" ht="19.5" customHeight="1" spans="1:10">
      <c r="A1" s="28" t="s">
        <v>135</v>
      </c>
      <c r="B1" s="28"/>
      <c r="C1" s="29"/>
      <c r="D1" s="29"/>
      <c r="E1" s="28"/>
      <c r="F1" s="28"/>
      <c r="G1" s="28"/>
      <c r="H1" s="29"/>
      <c r="I1" s="29"/>
      <c r="J1" s="29"/>
    </row>
    <row r="2" ht="19.5" customHeight="1" spans="1:10">
      <c r="A2" s="7" t="s">
        <v>136</v>
      </c>
      <c r="B2" s="7"/>
      <c r="C2" s="30"/>
      <c r="D2" s="30"/>
      <c r="E2" s="7"/>
      <c r="F2" s="7"/>
      <c r="G2" s="7"/>
      <c r="H2" s="30"/>
      <c r="I2" s="30"/>
      <c r="J2" s="30"/>
    </row>
    <row r="3" ht="19.5" customHeight="1" spans="1:10">
      <c r="A3" s="9" t="s">
        <v>3</v>
      </c>
      <c r="B3" s="31"/>
      <c r="C3" s="9"/>
      <c r="D3" s="9"/>
      <c r="E3" s="31"/>
      <c r="F3" s="31"/>
      <c r="G3" s="31"/>
      <c r="H3" s="9"/>
      <c r="I3" s="9"/>
      <c r="J3" s="58" t="s">
        <v>4</v>
      </c>
    </row>
    <row r="4" ht="19.5" customHeight="1" spans="1:10">
      <c r="A4" s="14" t="s">
        <v>51</v>
      </c>
      <c r="B4" s="38"/>
      <c r="C4" s="33" t="s">
        <v>137</v>
      </c>
      <c r="D4" s="12" t="s">
        <v>138</v>
      </c>
      <c r="E4" s="14" t="s">
        <v>51</v>
      </c>
      <c r="F4" s="38"/>
      <c r="G4" s="33" t="s">
        <v>139</v>
      </c>
      <c r="H4" s="12" t="s">
        <v>140</v>
      </c>
      <c r="I4" s="12" t="s">
        <v>114</v>
      </c>
      <c r="J4" s="12" t="s">
        <v>115</v>
      </c>
    </row>
    <row r="5" ht="19.5" customHeight="1" spans="1:10">
      <c r="A5" s="14" t="s">
        <v>59</v>
      </c>
      <c r="B5" s="13" t="s">
        <v>60</v>
      </c>
      <c r="C5" s="12" t="s">
        <v>141</v>
      </c>
      <c r="D5" s="33"/>
      <c r="E5" s="14" t="s">
        <v>59</v>
      </c>
      <c r="F5" s="13" t="s">
        <v>60</v>
      </c>
      <c r="G5" s="12" t="s">
        <v>141</v>
      </c>
      <c r="H5" s="33" t="s">
        <v>62</v>
      </c>
      <c r="I5" s="33" t="s">
        <v>133</v>
      </c>
      <c r="J5" s="33" t="s">
        <v>134</v>
      </c>
    </row>
    <row r="6" s="1" customFormat="1" ht="19.5" customHeight="1" spans="1:10">
      <c r="A6" s="42"/>
      <c r="B6" s="43"/>
      <c r="C6" s="19" t="s">
        <v>53</v>
      </c>
      <c r="D6" s="74"/>
      <c r="E6" s="42"/>
      <c r="F6" s="43"/>
      <c r="G6" s="19"/>
      <c r="H6" s="46">
        <f t="shared" ref="H6:H20" si="0">I6+J6</f>
        <v>1808.87</v>
      </c>
      <c r="I6" s="46" t="s">
        <v>142</v>
      </c>
      <c r="J6" s="46" t="s">
        <v>143</v>
      </c>
    </row>
    <row r="7" ht="19.5" customHeight="1" spans="1:10">
      <c r="A7" s="42" t="s">
        <v>144</v>
      </c>
      <c r="B7" s="43"/>
      <c r="C7" s="19" t="s">
        <v>145</v>
      </c>
      <c r="D7" s="74"/>
      <c r="E7" s="42" t="s">
        <v>146</v>
      </c>
      <c r="F7" s="43"/>
      <c r="G7" s="19" t="s">
        <v>147</v>
      </c>
      <c r="H7" s="46">
        <f t="shared" si="0"/>
        <v>1793.38</v>
      </c>
      <c r="I7" s="46" t="s">
        <v>148</v>
      </c>
      <c r="J7" s="46">
        <v>0</v>
      </c>
    </row>
    <row r="8" ht="19.5" customHeight="1" spans="1:10">
      <c r="A8" s="42" t="s">
        <v>144</v>
      </c>
      <c r="B8" s="43" t="s">
        <v>103</v>
      </c>
      <c r="C8" s="19" t="s">
        <v>149</v>
      </c>
      <c r="D8" s="74"/>
      <c r="E8" s="42" t="s">
        <v>146</v>
      </c>
      <c r="F8" s="43" t="s">
        <v>103</v>
      </c>
      <c r="G8" s="19" t="s">
        <v>150</v>
      </c>
      <c r="H8" s="46">
        <f t="shared" si="0"/>
        <v>580.83</v>
      </c>
      <c r="I8" s="46" t="s">
        <v>151</v>
      </c>
      <c r="J8" s="46">
        <v>0</v>
      </c>
    </row>
    <row r="9" ht="19.5" customHeight="1" spans="1:10">
      <c r="A9" s="42" t="s">
        <v>144</v>
      </c>
      <c r="B9" s="43" t="s">
        <v>69</v>
      </c>
      <c r="C9" s="19" t="s">
        <v>152</v>
      </c>
      <c r="D9" s="74"/>
      <c r="E9" s="42" t="s">
        <v>146</v>
      </c>
      <c r="F9" s="43" t="s">
        <v>103</v>
      </c>
      <c r="G9" s="19" t="s">
        <v>150</v>
      </c>
      <c r="H9" s="46">
        <f t="shared" si="0"/>
        <v>223.52</v>
      </c>
      <c r="I9" s="46" t="s">
        <v>153</v>
      </c>
      <c r="J9" s="46">
        <v>0</v>
      </c>
    </row>
    <row r="10" ht="19.5" customHeight="1" spans="1:10">
      <c r="A10" s="42" t="s">
        <v>144</v>
      </c>
      <c r="B10" s="43" t="s">
        <v>72</v>
      </c>
      <c r="C10" s="19" t="s">
        <v>154</v>
      </c>
      <c r="D10" s="74"/>
      <c r="E10" s="42" t="s">
        <v>146</v>
      </c>
      <c r="F10" s="43" t="s">
        <v>103</v>
      </c>
      <c r="G10" s="19" t="s">
        <v>150</v>
      </c>
      <c r="H10" s="46">
        <f t="shared" si="0"/>
        <v>47</v>
      </c>
      <c r="I10" s="46" t="s">
        <v>155</v>
      </c>
      <c r="J10" s="46">
        <v>0</v>
      </c>
    </row>
    <row r="11" ht="19.5" customHeight="1" spans="1:10">
      <c r="A11" s="42" t="s">
        <v>144</v>
      </c>
      <c r="B11" s="43" t="s">
        <v>75</v>
      </c>
      <c r="C11" s="19" t="s">
        <v>156</v>
      </c>
      <c r="D11" s="74"/>
      <c r="E11" s="42" t="s">
        <v>146</v>
      </c>
      <c r="F11" s="43" t="s">
        <v>103</v>
      </c>
      <c r="G11" s="19" t="s">
        <v>150</v>
      </c>
      <c r="H11" s="46">
        <f t="shared" si="0"/>
        <v>453.56</v>
      </c>
      <c r="I11" s="46" t="s">
        <v>157</v>
      </c>
      <c r="J11" s="46">
        <v>0</v>
      </c>
    </row>
    <row r="12" ht="19.5" customHeight="1" spans="1:10">
      <c r="A12" s="42" t="s">
        <v>144</v>
      </c>
      <c r="B12" s="43" t="s">
        <v>100</v>
      </c>
      <c r="C12" s="19" t="s">
        <v>158</v>
      </c>
      <c r="D12" s="74"/>
      <c r="E12" s="42" t="s">
        <v>146</v>
      </c>
      <c r="F12" s="43" t="s">
        <v>103</v>
      </c>
      <c r="G12" s="19" t="s">
        <v>150</v>
      </c>
      <c r="H12" s="46">
        <f t="shared" si="0"/>
        <v>170.64</v>
      </c>
      <c r="I12" s="46" t="s">
        <v>159</v>
      </c>
      <c r="J12" s="46">
        <v>0</v>
      </c>
    </row>
    <row r="13" ht="19.5" customHeight="1" spans="1:10">
      <c r="A13" s="42" t="s">
        <v>144</v>
      </c>
      <c r="B13" s="43" t="s">
        <v>160</v>
      </c>
      <c r="C13" s="19" t="s">
        <v>161</v>
      </c>
      <c r="D13" s="74"/>
      <c r="E13" s="42" t="s">
        <v>146</v>
      </c>
      <c r="F13" s="43" t="s">
        <v>103</v>
      </c>
      <c r="G13" s="19" t="s">
        <v>150</v>
      </c>
      <c r="H13" s="46">
        <f t="shared" si="0"/>
        <v>85.32</v>
      </c>
      <c r="I13" s="46" t="s">
        <v>162</v>
      </c>
      <c r="J13" s="46">
        <v>0</v>
      </c>
    </row>
    <row r="14" ht="19.5" customHeight="1" spans="1:10">
      <c r="A14" s="42" t="s">
        <v>144</v>
      </c>
      <c r="B14" s="43" t="s">
        <v>163</v>
      </c>
      <c r="C14" s="19" t="s">
        <v>164</v>
      </c>
      <c r="D14" s="74"/>
      <c r="E14" s="42" t="s">
        <v>146</v>
      </c>
      <c r="F14" s="43" t="s">
        <v>103</v>
      </c>
      <c r="G14" s="19" t="s">
        <v>150</v>
      </c>
      <c r="H14" s="46">
        <f t="shared" si="0"/>
        <v>77.86</v>
      </c>
      <c r="I14" s="46" t="s">
        <v>165</v>
      </c>
      <c r="J14" s="46">
        <v>0</v>
      </c>
    </row>
    <row r="15" ht="19.5" customHeight="1" spans="1:10">
      <c r="A15" s="42" t="s">
        <v>144</v>
      </c>
      <c r="B15" s="43" t="s">
        <v>166</v>
      </c>
      <c r="C15" s="19" t="s">
        <v>167</v>
      </c>
      <c r="D15" s="74"/>
      <c r="E15" s="42" t="s">
        <v>146</v>
      </c>
      <c r="F15" s="43" t="s">
        <v>103</v>
      </c>
      <c r="G15" s="19" t="s">
        <v>150</v>
      </c>
      <c r="H15" s="46">
        <f t="shared" si="0"/>
        <v>9.6</v>
      </c>
      <c r="I15" s="46" t="s">
        <v>168</v>
      </c>
      <c r="J15" s="46">
        <v>0</v>
      </c>
    </row>
    <row r="16" ht="19.5" customHeight="1" spans="1:10">
      <c r="A16" s="42" t="s">
        <v>144</v>
      </c>
      <c r="B16" s="43" t="s">
        <v>169</v>
      </c>
      <c r="C16" s="19" t="s">
        <v>170</v>
      </c>
      <c r="D16" s="74"/>
      <c r="E16" s="42" t="s">
        <v>146</v>
      </c>
      <c r="F16" s="43" t="s">
        <v>103</v>
      </c>
      <c r="G16" s="19" t="s">
        <v>150</v>
      </c>
      <c r="H16" s="46">
        <f t="shared" si="0"/>
        <v>145.05</v>
      </c>
      <c r="I16" s="46" t="s">
        <v>171</v>
      </c>
      <c r="J16" s="46">
        <v>0</v>
      </c>
    </row>
    <row r="17" ht="19.5" customHeight="1" spans="1:10">
      <c r="A17" s="42" t="s">
        <v>172</v>
      </c>
      <c r="B17" s="43"/>
      <c r="C17" s="19" t="s">
        <v>173</v>
      </c>
      <c r="D17" s="74"/>
      <c r="E17" s="42" t="s">
        <v>146</v>
      </c>
      <c r="F17" s="43"/>
      <c r="G17" s="19" t="s">
        <v>147</v>
      </c>
      <c r="H17" s="46">
        <f t="shared" si="0"/>
        <v>15.46</v>
      </c>
      <c r="I17" s="46">
        <v>0</v>
      </c>
      <c r="J17" s="46" t="s">
        <v>143</v>
      </c>
    </row>
    <row r="18" ht="19.5" customHeight="1" spans="1:10">
      <c r="A18" s="42" t="s">
        <v>172</v>
      </c>
      <c r="B18" s="43" t="s">
        <v>174</v>
      </c>
      <c r="C18" s="19" t="s">
        <v>175</v>
      </c>
      <c r="D18" s="74"/>
      <c r="E18" s="42" t="s">
        <v>146</v>
      </c>
      <c r="F18" s="43" t="s">
        <v>69</v>
      </c>
      <c r="G18" s="19" t="s">
        <v>176</v>
      </c>
      <c r="H18" s="46">
        <f t="shared" si="0"/>
        <v>15.46</v>
      </c>
      <c r="I18" s="46">
        <v>0</v>
      </c>
      <c r="J18" s="46" t="s">
        <v>143</v>
      </c>
    </row>
    <row r="19" ht="19.5" customHeight="1" spans="1:10">
      <c r="A19" s="42" t="s">
        <v>177</v>
      </c>
      <c r="B19" s="43"/>
      <c r="C19" s="19" t="s">
        <v>178</v>
      </c>
      <c r="D19" s="74"/>
      <c r="E19" s="42" t="s">
        <v>179</v>
      </c>
      <c r="F19" s="43"/>
      <c r="G19" s="19" t="s">
        <v>180</v>
      </c>
      <c r="H19" s="46">
        <f t="shared" si="0"/>
        <v>0.03</v>
      </c>
      <c r="I19" s="46" t="s">
        <v>181</v>
      </c>
      <c r="J19" s="46">
        <v>0</v>
      </c>
    </row>
    <row r="20" ht="19.5" customHeight="1" spans="1:10">
      <c r="A20" s="42" t="s">
        <v>177</v>
      </c>
      <c r="B20" s="43" t="s">
        <v>160</v>
      </c>
      <c r="C20" s="19" t="s">
        <v>182</v>
      </c>
      <c r="D20" s="74"/>
      <c r="E20" s="42" t="s">
        <v>179</v>
      </c>
      <c r="F20" s="43" t="s">
        <v>103</v>
      </c>
      <c r="G20" s="19" t="s">
        <v>183</v>
      </c>
      <c r="H20" s="46">
        <f t="shared" si="0"/>
        <v>0.03</v>
      </c>
      <c r="I20" s="46" t="s">
        <v>181</v>
      </c>
      <c r="J20" s="46">
        <v>0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4181818181818" style="2" customWidth="1"/>
    <col min="2" max="2" width="14" style="2" customWidth="1"/>
    <col min="3" max="7" width="12.4181818181818" customWidth="1"/>
    <col min="8" max="8" width="13.4181818181818" customWidth="1"/>
    <col min="9" max="10" width="12.4181818181818" customWidth="1"/>
    <col min="11" max="12" width="12.4181818181818" style="2" customWidth="1"/>
    <col min="13" max="15" width="8" style="2" hidden="1" customWidth="1"/>
  </cols>
  <sheetData>
    <row r="1" ht="19.5" customHeight="1" spans="2:15">
      <c r="B1" s="3"/>
      <c r="K1" s="4"/>
      <c r="L1" s="28" t="s">
        <v>184</v>
      </c>
      <c r="M1" s="6"/>
      <c r="N1" s="6"/>
      <c r="O1" s="6"/>
    </row>
    <row r="2" ht="19.5" customHeight="1" spans="1:15">
      <c r="A2" s="66" t="s">
        <v>185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70"/>
      <c r="O2" s="70"/>
    </row>
    <row r="3" ht="19.5" customHeight="1" spans="1:15">
      <c r="A3" s="9" t="s">
        <v>3</v>
      </c>
      <c r="B3" s="9"/>
      <c r="C3" s="31"/>
      <c r="D3" s="31"/>
      <c r="E3" s="31"/>
      <c r="F3" s="31"/>
      <c r="G3" s="31"/>
      <c r="H3" s="31"/>
      <c r="I3" s="31"/>
      <c r="J3" s="31"/>
      <c r="K3" s="9"/>
      <c r="L3" s="58" t="s">
        <v>4</v>
      </c>
      <c r="M3" s="57"/>
      <c r="N3" s="57"/>
      <c r="O3" s="57"/>
    </row>
    <row r="4" ht="19.5" customHeight="1" spans="1:12">
      <c r="A4" s="13" t="s">
        <v>186</v>
      </c>
      <c r="B4" s="67"/>
      <c r="C4" s="67"/>
      <c r="D4" s="67"/>
      <c r="E4" s="67"/>
      <c r="F4" s="67"/>
      <c r="G4" s="13" t="s">
        <v>187</v>
      </c>
      <c r="H4" s="67"/>
      <c r="I4" s="67"/>
      <c r="J4" s="67"/>
      <c r="K4" s="67"/>
      <c r="L4" s="67"/>
    </row>
    <row r="5" ht="19.5" customHeight="1" spans="1:15">
      <c r="A5" s="14" t="s">
        <v>53</v>
      </c>
      <c r="B5" s="12" t="s">
        <v>188</v>
      </c>
      <c r="C5" s="13" t="s">
        <v>189</v>
      </c>
      <c r="D5" s="67"/>
      <c r="E5" s="67"/>
      <c r="F5" s="24" t="s">
        <v>190</v>
      </c>
      <c r="G5" s="14" t="s">
        <v>53</v>
      </c>
      <c r="H5" s="12" t="s">
        <v>188</v>
      </c>
      <c r="I5" s="13" t="s">
        <v>189</v>
      </c>
      <c r="J5" s="67"/>
      <c r="K5" s="67"/>
      <c r="L5" s="24" t="s">
        <v>190</v>
      </c>
      <c r="M5" s="71"/>
      <c r="N5" s="71"/>
      <c r="O5" s="71"/>
    </row>
    <row r="6" ht="30" customHeight="1" spans="1:15">
      <c r="A6" s="14"/>
      <c r="B6" s="12"/>
      <c r="C6" s="24" t="s">
        <v>62</v>
      </c>
      <c r="D6" s="24" t="s">
        <v>191</v>
      </c>
      <c r="E6" s="24" t="s">
        <v>192</v>
      </c>
      <c r="F6" s="24"/>
      <c r="G6" s="14"/>
      <c r="H6" s="12"/>
      <c r="I6" s="24" t="s">
        <v>62</v>
      </c>
      <c r="J6" s="24" t="s">
        <v>191</v>
      </c>
      <c r="K6" s="24" t="s">
        <v>192</v>
      </c>
      <c r="L6" s="24"/>
      <c r="M6" s="72"/>
      <c r="N6" s="72" t="s">
        <v>193</v>
      </c>
      <c r="O6" s="72" t="s">
        <v>194</v>
      </c>
    </row>
    <row r="7" s="1" customFormat="1" ht="22.5" customHeight="1" spans="1:15">
      <c r="A7" s="68">
        <f>B7+C7+F7</f>
        <v>0</v>
      </c>
      <c r="B7" s="68">
        <v>0</v>
      </c>
      <c r="C7" s="68">
        <f>D7+E7</f>
        <v>0</v>
      </c>
      <c r="D7" s="68">
        <v>0</v>
      </c>
      <c r="E7" s="68">
        <v>0</v>
      </c>
      <c r="F7" s="68">
        <v>0</v>
      </c>
      <c r="G7" s="69">
        <f>H7+I7+L7</f>
        <v>0</v>
      </c>
      <c r="H7" s="69">
        <v>0</v>
      </c>
      <c r="I7" s="68">
        <f>J7+K7</f>
        <v>0</v>
      </c>
      <c r="J7" s="68">
        <v>0</v>
      </c>
      <c r="K7" s="68">
        <v>0</v>
      </c>
      <c r="L7" s="68">
        <v>0</v>
      </c>
      <c r="M7" s="73">
        <v>0</v>
      </c>
      <c r="N7" s="73">
        <v>0</v>
      </c>
      <c r="O7" s="73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4.41818181818182" style="2" customWidth="1"/>
    <col min="4" max="4" width="45.7090909090909" style="2" customWidth="1"/>
    <col min="5" max="8" width="15" style="2" customWidth="1"/>
    <col min="9" max="11" width="8" style="2" hidden="1" customWidth="1"/>
    <col min="12" max="12" width="1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195</v>
      </c>
    </row>
    <row r="2" ht="19.5" customHeight="1" spans="1:12">
      <c r="A2" s="7" t="s">
        <v>196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3</v>
      </c>
      <c r="B3" s="11"/>
      <c r="C3" s="9"/>
      <c r="D3" s="11"/>
      <c r="E3" s="11"/>
      <c r="F3" s="11"/>
      <c r="G3" s="11"/>
      <c r="H3" s="11"/>
      <c r="I3" s="57"/>
      <c r="J3" s="57"/>
      <c r="K3" s="57"/>
      <c r="L3" s="58" t="s">
        <v>4</v>
      </c>
    </row>
    <row r="4" ht="19.5" customHeight="1" spans="1:13">
      <c r="A4" s="12" t="s">
        <v>51</v>
      </c>
      <c r="B4" s="12"/>
      <c r="C4" s="12"/>
      <c r="D4" s="51" t="s">
        <v>52</v>
      </c>
      <c r="E4" s="51" t="s">
        <v>131</v>
      </c>
      <c r="F4" s="52" t="s">
        <v>114</v>
      </c>
      <c r="G4" s="52"/>
      <c r="H4" s="52"/>
      <c r="I4" s="59"/>
      <c r="J4" s="59"/>
      <c r="K4" s="59"/>
      <c r="L4" s="14" t="s">
        <v>115</v>
      </c>
      <c r="M4" s="15"/>
    </row>
    <row r="5" ht="11.25" customHeight="1" spans="1:13">
      <c r="A5" s="14" t="s">
        <v>59</v>
      </c>
      <c r="B5" s="12" t="s">
        <v>60</v>
      </c>
      <c r="C5" s="14" t="s">
        <v>61</v>
      </c>
      <c r="D5" s="53"/>
      <c r="E5" s="53"/>
      <c r="F5" s="54" t="s">
        <v>132</v>
      </c>
      <c r="G5" s="54" t="s">
        <v>133</v>
      </c>
      <c r="H5" s="54" t="s">
        <v>134</v>
      </c>
      <c r="I5" s="54" t="s">
        <v>197</v>
      </c>
      <c r="J5" s="54" t="s">
        <v>198</v>
      </c>
      <c r="K5" s="54" t="s">
        <v>199</v>
      </c>
      <c r="L5" s="14"/>
      <c r="M5" s="16"/>
    </row>
    <row r="6" ht="11.25" customHeight="1" spans="1:12">
      <c r="A6" s="14"/>
      <c r="B6" s="12"/>
      <c r="C6" s="14"/>
      <c r="D6" s="63"/>
      <c r="E6" s="63"/>
      <c r="F6" s="64"/>
      <c r="G6" s="64"/>
      <c r="H6" s="64"/>
      <c r="I6" s="64"/>
      <c r="J6" s="64"/>
      <c r="K6" s="64"/>
      <c r="L6" s="14"/>
    </row>
    <row r="7" s="1" customFormat="1" ht="22.5" customHeight="1" spans="1:13">
      <c r="A7" s="17"/>
      <c r="B7" s="17"/>
      <c r="C7" s="17"/>
      <c r="D7" s="19" t="s">
        <v>66</v>
      </c>
      <c r="E7" s="55">
        <f>F7+L7</f>
        <v>7.98</v>
      </c>
      <c r="F7" s="55">
        <f>G7+H7</f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7.98</v>
      </c>
      <c r="M7" s="62"/>
    </row>
    <row r="8" ht="22.5" customHeight="1" spans="1:13">
      <c r="A8" s="17" t="s">
        <v>98</v>
      </c>
      <c r="B8" s="17"/>
      <c r="C8" s="17"/>
      <c r="D8" s="19" t="s">
        <v>99</v>
      </c>
      <c r="E8" s="55">
        <f>F8+L8</f>
        <v>7.98</v>
      </c>
      <c r="F8" s="55">
        <f>G8+H8</f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7.98</v>
      </c>
      <c r="M8" s="65" t="s">
        <v>98</v>
      </c>
    </row>
    <row r="9" ht="22.5" customHeight="1" spans="1:13">
      <c r="A9" s="17"/>
      <c r="B9" s="17" t="s">
        <v>100</v>
      </c>
      <c r="C9" s="17"/>
      <c r="D9" s="19" t="s">
        <v>101</v>
      </c>
      <c r="E9" s="55">
        <f>F9+L9</f>
        <v>7.98</v>
      </c>
      <c r="F9" s="55">
        <f>G9+H9</f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7.98</v>
      </c>
      <c r="M9" s="65" t="s">
        <v>102</v>
      </c>
    </row>
    <row r="10" ht="22.5" customHeight="1" spans="1:13">
      <c r="A10" s="17"/>
      <c r="B10" s="17"/>
      <c r="C10" s="17" t="s">
        <v>103</v>
      </c>
      <c r="D10" s="19" t="s">
        <v>104</v>
      </c>
      <c r="E10" s="55">
        <f>F10+L10</f>
        <v>7.98</v>
      </c>
      <c r="F10" s="55">
        <f>G10+H10</f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7.98</v>
      </c>
      <c r="M10" s="65" t="s">
        <v>105</v>
      </c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1818181818182" style="2" customWidth="1"/>
    <col min="4" max="4" width="32" style="2" customWidth="1"/>
    <col min="5" max="8" width="15.7090909090909" style="2" customWidth="1"/>
    <col min="9" max="11" width="8" style="2" hidden="1" customWidth="1"/>
    <col min="12" max="12" width="17.1363636363636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200</v>
      </c>
    </row>
    <row r="2" ht="19.5" customHeight="1" spans="1:12">
      <c r="A2" s="7" t="s">
        <v>201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3</v>
      </c>
      <c r="B3" s="11"/>
      <c r="C3" s="47"/>
      <c r="D3" s="11"/>
      <c r="E3" s="11"/>
      <c r="F3" s="11"/>
      <c r="G3" s="11"/>
      <c r="H3" s="11"/>
      <c r="I3" s="57"/>
      <c r="J3" s="57"/>
      <c r="K3" s="57"/>
      <c r="L3" s="58" t="s">
        <v>4</v>
      </c>
    </row>
    <row r="4" s="41" customFormat="1" ht="19.5" customHeight="1" spans="1:13">
      <c r="A4" s="48" t="s">
        <v>51</v>
      </c>
      <c r="B4" s="49"/>
      <c r="C4" s="50"/>
      <c r="D4" s="51" t="s">
        <v>52</v>
      </c>
      <c r="E4" s="51" t="s">
        <v>131</v>
      </c>
      <c r="F4" s="52" t="s">
        <v>114</v>
      </c>
      <c r="G4" s="52"/>
      <c r="H4" s="52"/>
      <c r="I4" s="59"/>
      <c r="J4" s="59"/>
      <c r="K4" s="59"/>
      <c r="L4" s="14" t="s">
        <v>115</v>
      </c>
      <c r="M4" s="60"/>
    </row>
    <row r="5" s="41" customFormat="1" ht="19.5" customHeight="1" spans="1:13">
      <c r="A5" s="14" t="s">
        <v>59</v>
      </c>
      <c r="B5" s="12" t="s">
        <v>60</v>
      </c>
      <c r="C5" s="14" t="s">
        <v>61</v>
      </c>
      <c r="D5" s="53"/>
      <c r="E5" s="53"/>
      <c r="F5" s="54" t="s">
        <v>132</v>
      </c>
      <c r="G5" s="54" t="s">
        <v>133</v>
      </c>
      <c r="H5" s="54" t="s">
        <v>134</v>
      </c>
      <c r="I5" s="54" t="s">
        <v>197</v>
      </c>
      <c r="J5" s="54" t="s">
        <v>198</v>
      </c>
      <c r="K5" s="54" t="s">
        <v>199</v>
      </c>
      <c r="L5" s="14"/>
      <c r="M5" s="61"/>
    </row>
    <row r="6" s="1" customFormat="1" ht="22.5" customHeight="1" spans="1:13">
      <c r="A6" s="17"/>
      <c r="B6" s="17"/>
      <c r="C6" s="17"/>
      <c r="D6" s="19"/>
      <c r="E6" s="55">
        <f>F6+L6</f>
        <v>0</v>
      </c>
      <c r="F6" s="55">
        <f>G6+H6</f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62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showGridLines="0" workbookViewId="0">
      <pane ySplit="5" topLeftCell="A6" activePane="bottomLeft" state="frozen"/>
      <selection/>
      <selection pane="bottomLeft" activeCell="A1" sqref="A1:O1"/>
    </sheetView>
  </sheetViews>
  <sheetFormatPr defaultColWidth="7.85454545454545" defaultRowHeight="14.25" customHeight="1"/>
  <cols>
    <col min="1" max="1" width="4.28181818181818" style="2" customWidth="1"/>
    <col min="2" max="2" width="4.28181818181818" customWidth="1"/>
    <col min="3" max="3" width="20" style="2" customWidth="1"/>
    <col min="4" max="4" width="4.28181818181818" style="2" customWidth="1"/>
    <col min="5" max="5" width="4.28181818181818" customWidth="1"/>
    <col min="6" max="6" width="20" customWidth="1"/>
    <col min="7" max="12" width="11.4181818181818" customWidth="1"/>
    <col min="13" max="13" width="11.4181818181818" style="2" customWidth="1"/>
    <col min="14" max="14" width="10" customWidth="1"/>
    <col min="15" max="15" width="10" style="2" customWidth="1"/>
  </cols>
  <sheetData>
    <row r="1" ht="19.5" customHeight="1" spans="1:15">
      <c r="A1" s="28" t="s">
        <v>202</v>
      </c>
      <c r="B1" s="28"/>
      <c r="C1" s="29"/>
      <c r="D1" s="29"/>
      <c r="E1" s="28"/>
      <c r="F1" s="28"/>
      <c r="G1" s="28"/>
      <c r="H1" s="28"/>
      <c r="I1" s="28"/>
      <c r="J1" s="28"/>
      <c r="K1" s="28"/>
      <c r="L1" s="28"/>
      <c r="M1" s="29"/>
      <c r="N1" s="28"/>
      <c r="O1" s="29"/>
    </row>
    <row r="2" ht="19.5" customHeight="1" spans="1:15">
      <c r="A2" s="7" t="s">
        <v>203</v>
      </c>
      <c r="B2" s="7"/>
      <c r="C2" s="30"/>
      <c r="D2" s="30"/>
      <c r="E2" s="7"/>
      <c r="F2" s="7"/>
      <c r="G2" s="7"/>
      <c r="H2" s="7"/>
      <c r="I2" s="7"/>
      <c r="J2" s="7"/>
      <c r="K2" s="7"/>
      <c r="L2" s="7"/>
      <c r="M2" s="30"/>
      <c r="N2" s="7"/>
      <c r="O2" s="30"/>
    </row>
    <row r="3" ht="19.5" customHeight="1" spans="1:15">
      <c r="A3" s="9" t="s">
        <v>3</v>
      </c>
      <c r="B3" s="31"/>
      <c r="C3" s="9"/>
      <c r="D3" s="9"/>
      <c r="E3" s="31"/>
      <c r="F3" s="31"/>
      <c r="G3" s="31"/>
      <c r="H3" s="31"/>
      <c r="I3" s="31"/>
      <c r="J3" s="31"/>
      <c r="K3" s="31"/>
      <c r="L3" s="31"/>
      <c r="M3" s="9"/>
      <c r="N3" s="31"/>
      <c r="O3" s="37" t="s">
        <v>4</v>
      </c>
    </row>
    <row r="4" s="41" customFormat="1" ht="19.5" customHeight="1" spans="1:15">
      <c r="A4" s="14" t="s">
        <v>51</v>
      </c>
      <c r="B4" s="38"/>
      <c r="C4" s="33" t="s">
        <v>204</v>
      </c>
      <c r="D4" s="14" t="s">
        <v>51</v>
      </c>
      <c r="E4" s="38"/>
      <c r="F4" s="33" t="s">
        <v>205</v>
      </c>
      <c r="G4" s="13" t="s">
        <v>53</v>
      </c>
      <c r="H4" s="13" t="s">
        <v>206</v>
      </c>
      <c r="I4" s="13"/>
      <c r="J4" s="14" t="s">
        <v>51</v>
      </c>
      <c r="K4" s="38"/>
      <c r="L4" s="33" t="s">
        <v>207</v>
      </c>
      <c r="M4" s="12" t="s">
        <v>208</v>
      </c>
      <c r="N4" s="24" t="s">
        <v>43</v>
      </c>
      <c r="O4" s="12" t="s">
        <v>45</v>
      </c>
    </row>
    <row r="5" s="41" customFormat="1" ht="30" customHeight="1" spans="1:15">
      <c r="A5" s="14" t="s">
        <v>59</v>
      </c>
      <c r="B5" s="13" t="s">
        <v>60</v>
      </c>
      <c r="C5" s="12" t="s">
        <v>141</v>
      </c>
      <c r="D5" s="14" t="s">
        <v>59</v>
      </c>
      <c r="E5" s="13" t="s">
        <v>60</v>
      </c>
      <c r="F5" s="12" t="s">
        <v>141</v>
      </c>
      <c r="G5" s="13"/>
      <c r="H5" s="24" t="s">
        <v>62</v>
      </c>
      <c r="I5" s="24" t="s">
        <v>119</v>
      </c>
      <c r="J5" s="12" t="s">
        <v>120</v>
      </c>
      <c r="K5" s="24" t="s">
        <v>121</v>
      </c>
      <c r="L5" s="12" t="s">
        <v>141</v>
      </c>
      <c r="M5" s="33" t="s">
        <v>62</v>
      </c>
      <c r="N5" s="39"/>
      <c r="O5" s="33"/>
    </row>
    <row r="6" s="1" customFormat="1" ht="20.25" customHeight="1" spans="1:15">
      <c r="A6" s="17"/>
      <c r="B6" s="18"/>
      <c r="C6" s="19" t="s">
        <v>53</v>
      </c>
      <c r="D6" s="42"/>
      <c r="E6" s="43"/>
      <c r="F6" s="44"/>
      <c r="G6" s="45">
        <f t="shared" ref="G6:G20" si="0">H6+L6+M6+N6+O6</f>
        <v>1808.87</v>
      </c>
      <c r="H6" s="45">
        <f t="shared" ref="H6:H20" si="1">I6+J6+K6</f>
        <v>1808.87</v>
      </c>
      <c r="I6" s="45" t="s">
        <v>209</v>
      </c>
      <c r="J6" s="45">
        <v>0</v>
      </c>
      <c r="K6" s="45">
        <v>0</v>
      </c>
      <c r="L6" s="46">
        <v>0</v>
      </c>
      <c r="M6" s="46">
        <v>0</v>
      </c>
      <c r="N6" s="45">
        <v>0</v>
      </c>
      <c r="O6" s="45">
        <v>0</v>
      </c>
    </row>
    <row r="7" ht="20.25" customHeight="1" spans="1:15">
      <c r="A7" s="17" t="s">
        <v>144</v>
      </c>
      <c r="B7" s="18"/>
      <c r="C7" s="19" t="s">
        <v>145</v>
      </c>
      <c r="D7" s="42" t="s">
        <v>146</v>
      </c>
      <c r="E7" s="43"/>
      <c r="F7" s="44" t="s">
        <v>147</v>
      </c>
      <c r="G7" s="45">
        <f t="shared" si="0"/>
        <v>1793.38</v>
      </c>
      <c r="H7" s="45">
        <f t="shared" si="1"/>
        <v>1793.38</v>
      </c>
      <c r="I7" s="45" t="s">
        <v>148</v>
      </c>
      <c r="J7" s="45">
        <v>0</v>
      </c>
      <c r="K7" s="45">
        <v>0</v>
      </c>
      <c r="L7" s="46">
        <v>0</v>
      </c>
      <c r="M7" s="46">
        <v>0</v>
      </c>
      <c r="N7" s="45">
        <v>0</v>
      </c>
      <c r="O7" s="45">
        <v>0</v>
      </c>
    </row>
    <row r="8" ht="20.25" customHeight="1" spans="1:15">
      <c r="A8" s="17" t="s">
        <v>144</v>
      </c>
      <c r="B8" s="18" t="s">
        <v>103</v>
      </c>
      <c r="C8" s="19" t="s">
        <v>149</v>
      </c>
      <c r="D8" s="42" t="s">
        <v>146</v>
      </c>
      <c r="E8" s="43" t="s">
        <v>103</v>
      </c>
      <c r="F8" s="44" t="s">
        <v>150</v>
      </c>
      <c r="G8" s="45">
        <f t="shared" si="0"/>
        <v>580.83</v>
      </c>
      <c r="H8" s="45">
        <f t="shared" si="1"/>
        <v>580.83</v>
      </c>
      <c r="I8" s="45" t="s">
        <v>151</v>
      </c>
      <c r="J8" s="45">
        <v>0</v>
      </c>
      <c r="K8" s="45">
        <v>0</v>
      </c>
      <c r="L8" s="46">
        <v>0</v>
      </c>
      <c r="M8" s="46">
        <v>0</v>
      </c>
      <c r="N8" s="45">
        <v>0</v>
      </c>
      <c r="O8" s="45">
        <v>0</v>
      </c>
    </row>
    <row r="9" ht="20.25" customHeight="1" spans="1:15">
      <c r="A9" s="17" t="s">
        <v>144</v>
      </c>
      <c r="B9" s="18" t="s">
        <v>69</v>
      </c>
      <c r="C9" s="19" t="s">
        <v>152</v>
      </c>
      <c r="D9" s="42" t="s">
        <v>146</v>
      </c>
      <c r="E9" s="43" t="s">
        <v>103</v>
      </c>
      <c r="F9" s="44" t="s">
        <v>150</v>
      </c>
      <c r="G9" s="45">
        <f t="shared" si="0"/>
        <v>223.52</v>
      </c>
      <c r="H9" s="45">
        <f t="shared" si="1"/>
        <v>223.52</v>
      </c>
      <c r="I9" s="45" t="s">
        <v>153</v>
      </c>
      <c r="J9" s="45">
        <v>0</v>
      </c>
      <c r="K9" s="45">
        <v>0</v>
      </c>
      <c r="L9" s="46">
        <v>0</v>
      </c>
      <c r="M9" s="46">
        <v>0</v>
      </c>
      <c r="N9" s="45">
        <v>0</v>
      </c>
      <c r="O9" s="45">
        <v>0</v>
      </c>
    </row>
    <row r="10" ht="20.25" customHeight="1" spans="1:15">
      <c r="A10" s="17" t="s">
        <v>144</v>
      </c>
      <c r="B10" s="18" t="s">
        <v>72</v>
      </c>
      <c r="C10" s="19" t="s">
        <v>154</v>
      </c>
      <c r="D10" s="42" t="s">
        <v>146</v>
      </c>
      <c r="E10" s="43" t="s">
        <v>103</v>
      </c>
      <c r="F10" s="44" t="s">
        <v>150</v>
      </c>
      <c r="G10" s="45">
        <f t="shared" si="0"/>
        <v>47</v>
      </c>
      <c r="H10" s="45">
        <f t="shared" si="1"/>
        <v>47</v>
      </c>
      <c r="I10" s="45" t="s">
        <v>155</v>
      </c>
      <c r="J10" s="45">
        <v>0</v>
      </c>
      <c r="K10" s="45">
        <v>0</v>
      </c>
      <c r="L10" s="46">
        <v>0</v>
      </c>
      <c r="M10" s="46">
        <v>0</v>
      </c>
      <c r="N10" s="45">
        <v>0</v>
      </c>
      <c r="O10" s="45">
        <v>0</v>
      </c>
    </row>
    <row r="11" ht="20.25" customHeight="1" spans="1:15">
      <c r="A11" s="17" t="s">
        <v>144</v>
      </c>
      <c r="B11" s="18" t="s">
        <v>75</v>
      </c>
      <c r="C11" s="19" t="s">
        <v>156</v>
      </c>
      <c r="D11" s="42" t="s">
        <v>146</v>
      </c>
      <c r="E11" s="43" t="s">
        <v>103</v>
      </c>
      <c r="F11" s="44" t="s">
        <v>150</v>
      </c>
      <c r="G11" s="45">
        <f t="shared" si="0"/>
        <v>453.56</v>
      </c>
      <c r="H11" s="45">
        <f t="shared" si="1"/>
        <v>453.56</v>
      </c>
      <c r="I11" s="45" t="s">
        <v>157</v>
      </c>
      <c r="J11" s="45">
        <v>0</v>
      </c>
      <c r="K11" s="45">
        <v>0</v>
      </c>
      <c r="L11" s="46">
        <v>0</v>
      </c>
      <c r="M11" s="46">
        <v>0</v>
      </c>
      <c r="N11" s="45">
        <v>0</v>
      </c>
      <c r="O11" s="45">
        <v>0</v>
      </c>
    </row>
    <row r="12" ht="20.25" customHeight="1" spans="1:15">
      <c r="A12" s="17" t="s">
        <v>144</v>
      </c>
      <c r="B12" s="18" t="s">
        <v>100</v>
      </c>
      <c r="C12" s="19" t="s">
        <v>158</v>
      </c>
      <c r="D12" s="42" t="s">
        <v>146</v>
      </c>
      <c r="E12" s="43" t="s">
        <v>103</v>
      </c>
      <c r="F12" s="44" t="s">
        <v>150</v>
      </c>
      <c r="G12" s="45">
        <f t="shared" si="0"/>
        <v>170.64</v>
      </c>
      <c r="H12" s="45">
        <f t="shared" si="1"/>
        <v>170.64</v>
      </c>
      <c r="I12" s="45" t="s">
        <v>159</v>
      </c>
      <c r="J12" s="45">
        <v>0</v>
      </c>
      <c r="K12" s="45">
        <v>0</v>
      </c>
      <c r="L12" s="46">
        <v>0</v>
      </c>
      <c r="M12" s="46">
        <v>0</v>
      </c>
      <c r="N12" s="45">
        <v>0</v>
      </c>
      <c r="O12" s="45">
        <v>0</v>
      </c>
    </row>
    <row r="13" ht="20.25" customHeight="1" spans="1:15">
      <c r="A13" s="17" t="s">
        <v>144</v>
      </c>
      <c r="B13" s="18" t="s">
        <v>160</v>
      </c>
      <c r="C13" s="19" t="s">
        <v>161</v>
      </c>
      <c r="D13" s="42" t="s">
        <v>146</v>
      </c>
      <c r="E13" s="43" t="s">
        <v>103</v>
      </c>
      <c r="F13" s="44" t="s">
        <v>150</v>
      </c>
      <c r="G13" s="45">
        <f t="shared" si="0"/>
        <v>85.32</v>
      </c>
      <c r="H13" s="45">
        <f t="shared" si="1"/>
        <v>85.32</v>
      </c>
      <c r="I13" s="45" t="s">
        <v>162</v>
      </c>
      <c r="J13" s="45">
        <v>0</v>
      </c>
      <c r="K13" s="45">
        <v>0</v>
      </c>
      <c r="L13" s="46">
        <v>0</v>
      </c>
      <c r="M13" s="46">
        <v>0</v>
      </c>
      <c r="N13" s="45">
        <v>0</v>
      </c>
      <c r="O13" s="45">
        <v>0</v>
      </c>
    </row>
    <row r="14" ht="20.25" customHeight="1" spans="1:15">
      <c r="A14" s="17" t="s">
        <v>144</v>
      </c>
      <c r="B14" s="18" t="s">
        <v>163</v>
      </c>
      <c r="C14" s="19" t="s">
        <v>164</v>
      </c>
      <c r="D14" s="42" t="s">
        <v>146</v>
      </c>
      <c r="E14" s="43" t="s">
        <v>103</v>
      </c>
      <c r="F14" s="44" t="s">
        <v>150</v>
      </c>
      <c r="G14" s="45">
        <f t="shared" si="0"/>
        <v>77.86</v>
      </c>
      <c r="H14" s="45">
        <f t="shared" si="1"/>
        <v>77.86</v>
      </c>
      <c r="I14" s="45" t="s">
        <v>165</v>
      </c>
      <c r="J14" s="45">
        <v>0</v>
      </c>
      <c r="K14" s="45">
        <v>0</v>
      </c>
      <c r="L14" s="46">
        <v>0</v>
      </c>
      <c r="M14" s="46">
        <v>0</v>
      </c>
      <c r="N14" s="45">
        <v>0</v>
      </c>
      <c r="O14" s="45">
        <v>0</v>
      </c>
    </row>
    <row r="15" ht="20.25" customHeight="1" spans="1:15">
      <c r="A15" s="17" t="s">
        <v>144</v>
      </c>
      <c r="B15" s="18" t="s">
        <v>166</v>
      </c>
      <c r="C15" s="19" t="s">
        <v>167</v>
      </c>
      <c r="D15" s="42" t="s">
        <v>146</v>
      </c>
      <c r="E15" s="43" t="s">
        <v>103</v>
      </c>
      <c r="F15" s="44" t="s">
        <v>150</v>
      </c>
      <c r="G15" s="45">
        <f t="shared" si="0"/>
        <v>9.6</v>
      </c>
      <c r="H15" s="45">
        <f t="shared" si="1"/>
        <v>9.6</v>
      </c>
      <c r="I15" s="45" t="s">
        <v>168</v>
      </c>
      <c r="J15" s="45">
        <v>0</v>
      </c>
      <c r="K15" s="45">
        <v>0</v>
      </c>
      <c r="L15" s="46">
        <v>0</v>
      </c>
      <c r="M15" s="46">
        <v>0</v>
      </c>
      <c r="N15" s="45">
        <v>0</v>
      </c>
      <c r="O15" s="45">
        <v>0</v>
      </c>
    </row>
    <row r="16" ht="20.25" customHeight="1" spans="1:15">
      <c r="A16" s="17" t="s">
        <v>144</v>
      </c>
      <c r="B16" s="18" t="s">
        <v>169</v>
      </c>
      <c r="C16" s="19" t="s">
        <v>170</v>
      </c>
      <c r="D16" s="42" t="s">
        <v>146</v>
      </c>
      <c r="E16" s="43" t="s">
        <v>103</v>
      </c>
      <c r="F16" s="44" t="s">
        <v>150</v>
      </c>
      <c r="G16" s="45">
        <f t="shared" si="0"/>
        <v>145.05</v>
      </c>
      <c r="H16" s="45">
        <f t="shared" si="1"/>
        <v>145.05</v>
      </c>
      <c r="I16" s="45" t="s">
        <v>171</v>
      </c>
      <c r="J16" s="45">
        <v>0</v>
      </c>
      <c r="K16" s="45">
        <v>0</v>
      </c>
      <c r="L16" s="46">
        <v>0</v>
      </c>
      <c r="M16" s="46">
        <v>0</v>
      </c>
      <c r="N16" s="45">
        <v>0</v>
      </c>
      <c r="O16" s="45">
        <v>0</v>
      </c>
    </row>
    <row r="17" ht="20.25" customHeight="1" spans="1:15">
      <c r="A17" s="17" t="s">
        <v>172</v>
      </c>
      <c r="B17" s="18"/>
      <c r="C17" s="19" t="s">
        <v>173</v>
      </c>
      <c r="D17" s="42" t="s">
        <v>146</v>
      </c>
      <c r="E17" s="43"/>
      <c r="F17" s="44" t="s">
        <v>147</v>
      </c>
      <c r="G17" s="45">
        <f t="shared" si="0"/>
        <v>15.46</v>
      </c>
      <c r="H17" s="45">
        <f t="shared" si="1"/>
        <v>15.46</v>
      </c>
      <c r="I17" s="45" t="s">
        <v>143</v>
      </c>
      <c r="J17" s="45">
        <v>0</v>
      </c>
      <c r="K17" s="45">
        <v>0</v>
      </c>
      <c r="L17" s="46">
        <v>0</v>
      </c>
      <c r="M17" s="46">
        <v>0</v>
      </c>
      <c r="N17" s="45">
        <v>0</v>
      </c>
      <c r="O17" s="45">
        <v>0</v>
      </c>
    </row>
    <row r="18" ht="20.25" customHeight="1" spans="1:15">
      <c r="A18" s="17" t="s">
        <v>172</v>
      </c>
      <c r="B18" s="18" t="s">
        <v>174</v>
      </c>
      <c r="C18" s="19" t="s">
        <v>175</v>
      </c>
      <c r="D18" s="42" t="s">
        <v>146</v>
      </c>
      <c r="E18" s="43" t="s">
        <v>69</v>
      </c>
      <c r="F18" s="44" t="s">
        <v>176</v>
      </c>
      <c r="G18" s="45">
        <f t="shared" si="0"/>
        <v>15.46</v>
      </c>
      <c r="H18" s="45">
        <f t="shared" si="1"/>
        <v>15.46</v>
      </c>
      <c r="I18" s="45" t="s">
        <v>143</v>
      </c>
      <c r="J18" s="45">
        <v>0</v>
      </c>
      <c r="K18" s="45">
        <v>0</v>
      </c>
      <c r="L18" s="46">
        <v>0</v>
      </c>
      <c r="M18" s="46">
        <v>0</v>
      </c>
      <c r="N18" s="45">
        <v>0</v>
      </c>
      <c r="O18" s="45">
        <v>0</v>
      </c>
    </row>
    <row r="19" ht="20.25" customHeight="1" spans="1:15">
      <c r="A19" s="17" t="s">
        <v>177</v>
      </c>
      <c r="B19" s="18"/>
      <c r="C19" s="19" t="s">
        <v>178</v>
      </c>
      <c r="D19" s="42" t="s">
        <v>179</v>
      </c>
      <c r="E19" s="43"/>
      <c r="F19" s="44" t="s">
        <v>180</v>
      </c>
      <c r="G19" s="45">
        <f t="shared" si="0"/>
        <v>0.03</v>
      </c>
      <c r="H19" s="45">
        <f t="shared" si="1"/>
        <v>0.03</v>
      </c>
      <c r="I19" s="45" t="s">
        <v>181</v>
      </c>
      <c r="J19" s="45">
        <v>0</v>
      </c>
      <c r="K19" s="45">
        <v>0</v>
      </c>
      <c r="L19" s="46">
        <v>0</v>
      </c>
      <c r="M19" s="46">
        <v>0</v>
      </c>
      <c r="N19" s="45">
        <v>0</v>
      </c>
      <c r="O19" s="45">
        <v>0</v>
      </c>
    </row>
    <row r="20" ht="20.25" customHeight="1" spans="1:15">
      <c r="A20" s="17" t="s">
        <v>177</v>
      </c>
      <c r="B20" s="18" t="s">
        <v>160</v>
      </c>
      <c r="C20" s="19" t="s">
        <v>182</v>
      </c>
      <c r="D20" s="42" t="s">
        <v>179</v>
      </c>
      <c r="E20" s="43" t="s">
        <v>103</v>
      </c>
      <c r="F20" s="44" t="s">
        <v>183</v>
      </c>
      <c r="G20" s="45">
        <f t="shared" si="0"/>
        <v>0.03</v>
      </c>
      <c r="H20" s="45">
        <f t="shared" si="1"/>
        <v>0.03</v>
      </c>
      <c r="I20" s="45" t="s">
        <v>181</v>
      </c>
      <c r="J20" s="45">
        <v>0</v>
      </c>
      <c r="K20" s="45">
        <v>0</v>
      </c>
      <c r="L20" s="46">
        <v>0</v>
      </c>
      <c r="M20" s="46">
        <v>0</v>
      </c>
      <c r="N20" s="45">
        <v>0</v>
      </c>
      <c r="O20" s="45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workbookViewId="0">
      <pane ySplit="5" topLeftCell="A6" activePane="bottomLeft" state="frozen"/>
      <selection/>
      <selection pane="bottomLeft" activeCell="A1" sqref="A1"/>
    </sheetView>
  </sheetViews>
  <sheetFormatPr defaultColWidth="7.85454545454545" defaultRowHeight="14.25" customHeight="1"/>
  <cols>
    <col min="1" max="1" width="7.85454545454545" hidden="1" customWidth="1"/>
    <col min="2" max="2" width="50" style="2" customWidth="1"/>
    <col min="3" max="3" width="12.1363636363636" style="2" customWidth="1"/>
    <col min="4" max="4" width="7.85454545454545" style="2" hidden="1" customWidth="1"/>
    <col min="5" max="10" width="10.7090909090909" customWidth="1"/>
    <col min="11" max="11" width="10.7090909090909" style="2" customWidth="1"/>
    <col min="12" max="12" width="10.7090909090909" customWidth="1"/>
    <col min="13" max="13" width="10.7090909090909" style="2" customWidth="1"/>
    <col min="14" max="14" width="7.85454545454545" hidden="1" customWidth="1"/>
  </cols>
  <sheetData>
    <row r="1" ht="19.5" customHeight="1" spans="2:13">
      <c r="B1" s="28" t="s">
        <v>210</v>
      </c>
      <c r="C1" s="29"/>
      <c r="D1" s="29"/>
      <c r="E1" s="28"/>
      <c r="F1" s="28"/>
      <c r="G1" s="28"/>
      <c r="H1" s="28"/>
      <c r="I1" s="28"/>
      <c r="J1" s="28"/>
      <c r="K1" s="29"/>
      <c r="L1" s="28"/>
      <c r="M1" s="29"/>
    </row>
    <row r="2" ht="19.5" customHeight="1" spans="2:13">
      <c r="B2" s="7" t="s">
        <v>211</v>
      </c>
      <c r="C2" s="30"/>
      <c r="D2" s="30"/>
      <c r="E2" s="7"/>
      <c r="F2" s="7"/>
      <c r="G2" s="7"/>
      <c r="H2" s="7"/>
      <c r="I2" s="7"/>
      <c r="J2" s="7"/>
      <c r="K2" s="30"/>
      <c r="L2" s="7"/>
      <c r="M2" s="30"/>
    </row>
    <row r="3" ht="19.5" customHeight="1" spans="2:13">
      <c r="B3" s="9" t="s">
        <v>3</v>
      </c>
      <c r="C3" s="9"/>
      <c r="D3" s="9"/>
      <c r="E3" s="31"/>
      <c r="F3" s="31"/>
      <c r="G3" s="31"/>
      <c r="H3" s="31"/>
      <c r="I3" s="31"/>
      <c r="J3" s="31"/>
      <c r="K3" s="9"/>
      <c r="L3" s="31"/>
      <c r="M3" s="37" t="s">
        <v>4</v>
      </c>
    </row>
    <row r="4" ht="19.5" customHeight="1" spans="1:14">
      <c r="A4" s="32" t="s">
        <v>212</v>
      </c>
      <c r="B4" s="14" t="s">
        <v>213</v>
      </c>
      <c r="C4" s="33" t="s">
        <v>214</v>
      </c>
      <c r="D4" s="12" t="s">
        <v>138</v>
      </c>
      <c r="E4" s="13" t="s">
        <v>53</v>
      </c>
      <c r="F4" s="13" t="s">
        <v>206</v>
      </c>
      <c r="G4" s="13"/>
      <c r="H4" s="14" t="s">
        <v>51</v>
      </c>
      <c r="I4" s="38"/>
      <c r="J4" s="33" t="s">
        <v>207</v>
      </c>
      <c r="K4" s="12" t="s">
        <v>208</v>
      </c>
      <c r="L4" s="24" t="s">
        <v>43</v>
      </c>
      <c r="M4" s="12" t="s">
        <v>45</v>
      </c>
      <c r="N4" s="32"/>
    </row>
    <row r="5" ht="30" customHeight="1" spans="1:14">
      <c r="A5" s="34"/>
      <c r="B5" s="14" t="s">
        <v>59</v>
      </c>
      <c r="C5" s="12" t="s">
        <v>141</v>
      </c>
      <c r="D5" s="33"/>
      <c r="E5" s="13"/>
      <c r="F5" s="24" t="s">
        <v>62</v>
      </c>
      <c r="G5" s="24" t="s">
        <v>119</v>
      </c>
      <c r="H5" s="12" t="s">
        <v>120</v>
      </c>
      <c r="I5" s="24" t="s">
        <v>121</v>
      </c>
      <c r="J5" s="12" t="s">
        <v>141</v>
      </c>
      <c r="K5" s="33" t="s">
        <v>62</v>
      </c>
      <c r="L5" s="39"/>
      <c r="M5" s="33"/>
      <c r="N5" s="34"/>
    </row>
    <row r="6" s="1" customFormat="1" ht="20.25" customHeight="1" spans="1:14">
      <c r="A6" s="35"/>
      <c r="B6" s="19"/>
      <c r="C6" s="19"/>
      <c r="D6" s="36"/>
      <c r="E6" s="25">
        <f>F6+J6+K6+L6+M6</f>
        <v>41.02</v>
      </c>
      <c r="F6" s="25">
        <f>G6+H6+I6</f>
        <v>41.02</v>
      </c>
      <c r="G6" s="25">
        <v>33.04</v>
      </c>
      <c r="H6" s="25">
        <v>7.98</v>
      </c>
      <c r="I6" s="25">
        <v>0</v>
      </c>
      <c r="J6" s="20">
        <v>0</v>
      </c>
      <c r="K6" s="20">
        <v>0</v>
      </c>
      <c r="L6" s="25">
        <v>0</v>
      </c>
      <c r="M6" s="25">
        <v>0</v>
      </c>
      <c r="N6" s="40">
        <f>A6</f>
        <v>0</v>
      </c>
    </row>
    <row r="7" ht="20.25" customHeight="1" spans="1:14">
      <c r="A7" s="35" t="s">
        <v>215</v>
      </c>
      <c r="B7" s="19" t="s">
        <v>216</v>
      </c>
      <c r="C7" s="19" t="s">
        <v>217</v>
      </c>
      <c r="D7" s="36"/>
      <c r="E7" s="25">
        <f>F7+J7+K7+L7+M7</f>
        <v>21.44</v>
      </c>
      <c r="F7" s="25">
        <f>G7+H7+I7</f>
        <v>21.44</v>
      </c>
      <c r="G7" s="25">
        <v>21.44</v>
      </c>
      <c r="H7" s="25">
        <v>0</v>
      </c>
      <c r="I7" s="25">
        <v>0</v>
      </c>
      <c r="J7" s="20">
        <v>0</v>
      </c>
      <c r="K7" s="20">
        <v>0</v>
      </c>
      <c r="L7" s="25">
        <v>0</v>
      </c>
      <c r="M7" s="25">
        <v>0</v>
      </c>
      <c r="N7" s="40" t="str">
        <f>A7</f>
        <v>37040325002203040135H</v>
      </c>
    </row>
    <row r="8" ht="20.25" customHeight="1" spans="1:14">
      <c r="A8" s="35" t="s">
        <v>218</v>
      </c>
      <c r="B8" s="19" t="s">
        <v>219</v>
      </c>
      <c r="C8" s="19" t="s">
        <v>217</v>
      </c>
      <c r="D8" s="36"/>
      <c r="E8" s="25">
        <f>F8+J8+K8+L8+M8</f>
        <v>7.98</v>
      </c>
      <c r="F8" s="25">
        <f>G8+H8+I8</f>
        <v>7.98</v>
      </c>
      <c r="G8" s="25">
        <v>0</v>
      </c>
      <c r="H8" s="25">
        <v>7.98</v>
      </c>
      <c r="I8" s="25">
        <v>0</v>
      </c>
      <c r="J8" s="20">
        <v>0</v>
      </c>
      <c r="K8" s="20">
        <v>0</v>
      </c>
      <c r="L8" s="25">
        <v>0</v>
      </c>
      <c r="M8" s="25">
        <v>0</v>
      </c>
      <c r="N8" s="40" t="str">
        <f>A8</f>
        <v>37040325002203040149F</v>
      </c>
    </row>
    <row r="9" ht="20.25" customHeight="1" spans="1:14">
      <c r="A9" s="35" t="s">
        <v>220</v>
      </c>
      <c r="B9" s="19" t="s">
        <v>221</v>
      </c>
      <c r="C9" s="19" t="s">
        <v>222</v>
      </c>
      <c r="D9" s="36"/>
      <c r="E9" s="25">
        <f>F9+J9+K9+L9+M9</f>
        <v>0.8</v>
      </c>
      <c r="F9" s="25">
        <f>G9+H9+I9</f>
        <v>0.8</v>
      </c>
      <c r="G9" s="25">
        <v>0.8</v>
      </c>
      <c r="H9" s="25">
        <v>0</v>
      </c>
      <c r="I9" s="25">
        <v>0</v>
      </c>
      <c r="J9" s="20">
        <v>0</v>
      </c>
      <c r="K9" s="20">
        <v>0</v>
      </c>
      <c r="L9" s="25">
        <v>0</v>
      </c>
      <c r="M9" s="25">
        <v>0</v>
      </c>
      <c r="N9" s="40" t="str">
        <f>A9</f>
        <v>37040325030203040141Q</v>
      </c>
    </row>
    <row r="10" ht="20.25" customHeight="1" spans="1:14">
      <c r="A10" s="35" t="s">
        <v>223</v>
      </c>
      <c r="B10" s="19" t="s">
        <v>224</v>
      </c>
      <c r="C10" s="19" t="s">
        <v>222</v>
      </c>
      <c r="D10" s="36"/>
      <c r="E10" s="25">
        <f>F10+J10+K10+L10+M10</f>
        <v>10.8</v>
      </c>
      <c r="F10" s="25">
        <f>G10+H10+I10</f>
        <v>10.8</v>
      </c>
      <c r="G10" s="25">
        <v>10.8</v>
      </c>
      <c r="H10" s="25">
        <v>0</v>
      </c>
      <c r="I10" s="25">
        <v>0</v>
      </c>
      <c r="J10" s="20">
        <v>0</v>
      </c>
      <c r="K10" s="20">
        <v>0</v>
      </c>
      <c r="L10" s="25">
        <v>0</v>
      </c>
      <c r="M10" s="25">
        <v>0</v>
      </c>
      <c r="N10" s="40" t="str">
        <f>A10</f>
        <v>370403250302030401429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454545454545" customWidth="1"/>
    <col min="4" max="4" width="5.57272727272727" customWidth="1"/>
    <col min="5" max="5" width="34.2818181818182" style="2" customWidth="1"/>
    <col min="6" max="7" width="14.2818181818182" style="2" customWidth="1"/>
    <col min="8" max="9" width="11.4181818181818" style="2" customWidth="1"/>
    <col min="10" max="10" width="11.4181818181818" customWidth="1"/>
    <col min="11" max="14" width="11.4181818181818" style="2" customWidth="1"/>
    <col min="15" max="18" width="8" hidden="1" customWidth="1"/>
  </cols>
  <sheetData>
    <row r="1" ht="19.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21" t="s">
        <v>225</v>
      </c>
    </row>
    <row r="2" ht="19.5" customHeight="1" spans="1:14">
      <c r="A2" s="7" t="s">
        <v>226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3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2" t="s">
        <v>4</v>
      </c>
    </row>
    <row r="4" s="1" customFormat="1" ht="19.5" customHeight="1" spans="1:18">
      <c r="A4" s="12" t="s">
        <v>51</v>
      </c>
      <c r="B4" s="12"/>
      <c r="C4" s="13"/>
      <c r="D4" s="13"/>
      <c r="E4" s="14" t="s">
        <v>52</v>
      </c>
      <c r="F4" s="14" t="s">
        <v>53</v>
      </c>
      <c r="G4" s="14" t="s">
        <v>206</v>
      </c>
      <c r="H4" s="14"/>
      <c r="I4" s="14"/>
      <c r="J4" s="14"/>
      <c r="K4" s="12" t="s">
        <v>207</v>
      </c>
      <c r="L4" s="12" t="s">
        <v>208</v>
      </c>
      <c r="M4" s="12" t="s">
        <v>43</v>
      </c>
      <c r="N4" s="12" t="s">
        <v>45</v>
      </c>
      <c r="O4" s="13" t="s">
        <v>227</v>
      </c>
      <c r="P4" s="13" t="s">
        <v>228</v>
      </c>
      <c r="Q4" s="13" t="s">
        <v>229</v>
      </c>
      <c r="R4" s="13" t="s">
        <v>230</v>
      </c>
    </row>
    <row r="5" s="1" customFormat="1" ht="18.75" customHeight="1" spans="1:18">
      <c r="A5" s="12" t="s">
        <v>59</v>
      </c>
      <c r="B5" s="12"/>
      <c r="C5" s="13" t="s">
        <v>60</v>
      </c>
      <c r="D5" s="13" t="s">
        <v>61</v>
      </c>
      <c r="E5" s="14"/>
      <c r="F5" s="12"/>
      <c r="G5" s="12" t="s">
        <v>62</v>
      </c>
      <c r="H5" s="12" t="s">
        <v>119</v>
      </c>
      <c r="I5" s="23" t="s">
        <v>120</v>
      </c>
      <c r="J5" s="24" t="s">
        <v>121</v>
      </c>
      <c r="K5" s="16"/>
      <c r="L5" s="16"/>
      <c r="M5" s="16"/>
      <c r="N5" s="16"/>
      <c r="O5" s="13"/>
      <c r="P5" s="13"/>
      <c r="Q5" s="13"/>
      <c r="R5" s="13"/>
    </row>
    <row r="6" s="1" customFormat="1" ht="18.75" customHeight="1" spans="1:18">
      <c r="A6" s="12"/>
      <c r="B6" s="14"/>
      <c r="C6" s="13"/>
      <c r="D6" s="13"/>
      <c r="E6" s="14"/>
      <c r="F6" s="12"/>
      <c r="G6" s="15"/>
      <c r="H6" s="16"/>
      <c r="I6" s="16"/>
      <c r="J6" s="16"/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7"/>
      <c r="B7" s="17"/>
      <c r="C7" s="18"/>
      <c r="D7" s="18"/>
      <c r="E7" s="19"/>
      <c r="F7" s="20">
        <f>G7+K7+L7+M7+N7</f>
        <v>0</v>
      </c>
      <c r="G7" s="20">
        <f>H7+I7+J7</f>
        <v>0</v>
      </c>
      <c r="H7" s="20">
        <v>0</v>
      </c>
      <c r="I7" s="20">
        <v>0</v>
      </c>
      <c r="J7" s="25">
        <v>0</v>
      </c>
      <c r="K7" s="20">
        <v>0</v>
      </c>
      <c r="L7" s="20">
        <v>0</v>
      </c>
      <c r="M7" s="20">
        <v>0</v>
      </c>
      <c r="N7" s="20">
        <v>0</v>
      </c>
      <c r="O7" s="26">
        <v>0</v>
      </c>
      <c r="P7" s="26">
        <v>0</v>
      </c>
      <c r="Q7" s="26">
        <v>0</v>
      </c>
      <c r="R7" s="27"/>
    </row>
  </sheetData>
  <mergeCells count="21">
    <mergeCell ref="A2:N2"/>
    <mergeCell ref="A3:M3"/>
    <mergeCell ref="A4:D4"/>
    <mergeCell ref="G4:J4"/>
    <mergeCell ref="A5:A6"/>
    <mergeCell ref="C5:C6"/>
    <mergeCell ref="D5:D6"/>
    <mergeCell ref="E4:E6"/>
    <mergeCell ref="F4:F6"/>
    <mergeCell ref="G5:G6"/>
    <mergeCell ref="H5:H6"/>
    <mergeCell ref="I5:I6"/>
    <mergeCell ref="J5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Crystal</cp:lastModifiedBy>
  <dcterms:created xsi:type="dcterms:W3CDTF">2025-04-25T22:40:00Z</dcterms:created>
  <dcterms:modified xsi:type="dcterms:W3CDTF">2025-05-22T08:43:41Z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0374D65E26C149478E2DF77EC0F09AEF_13</vt:lpwstr>
  </property>
  <property fmtid="{D5CDD505-2E9C-101B-9397-08002B2CF9AE}" pid="3" name="KSOProductBuildVer">
    <vt:lpwstr>2052-12.1.0.21171</vt:lpwstr>
  </property>
</Properties>
</file>