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<sst xmlns="http://schemas.openxmlformats.org/spreadsheetml/2006/main" count="217" uniqueCount="217">
  <si>
    <t>2026年部门预算</t>
  </si>
  <si>
    <t>公开表1</t>
  </si>
  <si>
    <t xml:space="preserve"> 收支总体情况表</t>
  </si>
  <si>
    <t>部门（单位）：薛城区祁连山路小学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</si>
  <si>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</si>
  <si>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</si>
  <si>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</si>
  <si>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</si>
  <si>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</si>
  <si>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</si>
  <si>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</si>
  <si>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</si>
  <si>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</si>
  <si>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</si>
  <si>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</si>
  <si>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</si>
  <si>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</si>
  <si>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</si>
  <si>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</si>
  <si>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</si>
  <si>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</si>
  <si>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</si>
  <si>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</si>
  <si>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</si>
  <si>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</si>
  <si>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</si>
  <si>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</si>
  <si>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</si>
  <si>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</si>
  <si>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</si>
  <si>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</si>
  <si>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</si>
  <si>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</si>
  <si>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</si>
  <si>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</si>
  <si>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</si>
  <si>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</si>
  <si>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</si>
  <si>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</si>
  <si>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</si>
  <si>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</si>
  <si>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</si>
  <si>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</si>
  <si>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</si>
  <si>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</si>
  <si>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</si>
  <si>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</si>
  <si>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</si>
  <si>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</si>
  <si>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</si>
  <si>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</si>
  <si>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</si>
  <si>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</si>
  <si>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</si>
  <si>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</si>
  <si>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</si>
  <si>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</si>
  <si>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</si>
  <si>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</si>
  <si>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</si>
  <si>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</si>
  <si>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</si>
  <si>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</si>
  <si>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</si>
  <si>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</si>
  <si>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</si>
  <si>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</si>
  <si>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</si>
  <si>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</si>
  <si>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</si>
  <si>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</si>
  <si>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 xml:space="preserve">　普通教育</t>
  </si>
  <si>
    <t>20502</t>
  </si>
  <si>
    <t xml:space="preserve">　　小学教育</t>
  </si>
  <si>
    <t>2050202</t>
  </si>
  <si>
    <t>07</t>
  </si>
  <si>
    <t xml:space="preserve">　特殊教育</t>
  </si>
  <si>
    <t>20507</t>
  </si>
  <si>
    <t>99</t>
  </si>
  <si>
    <t xml:space="preserve">　　其他特殊教育支出</t>
  </si>
  <si>
    <t>2050799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</si>
  <si>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</si>
  <si>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</si>
  <si>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</si>
  <si>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</si>
  <si>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</si>
  <si>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机关事业单位基本养老保险缴费支出</t>
  </si>
  <si>
    <t>2080505</t>
  </si>
  <si>
    <t>06</t>
  </si>
  <si>
    <t xml:space="preserve">　　机关事业单位职业年金缴费支出</t>
  </si>
  <si>
    <t>2080506</t>
  </si>
  <si>
    <t>210</t>
  </si>
  <si>
    <t>卫生健康支出</t>
  </si>
  <si>
    <t>11</t>
  </si>
  <si>
    <t xml:space="preserve">　行政事业单位医疗</t>
  </si>
  <si>
    <t>21011</t>
  </si>
  <si>
    <t xml:space="preserve">　　事业单位医疗</t>
  </si>
  <si>
    <t>2101102</t>
  </si>
  <si>
    <t>221</t>
  </si>
  <si>
    <t>住房保障支出</t>
  </si>
  <si>
    <t xml:space="preserve">　住房改革支出</t>
  </si>
  <si>
    <t>22102</t>
  </si>
  <si>
    <t>01</t>
  </si>
  <si>
    <t xml:space="preserve"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</si>
  <si>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</si>
  <si>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</si>
  <si>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</si>
  <si>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</si>
  <si>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</si>
  <si>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</si>
  <si>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</si>
  <si>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</si>
  <si>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</si>
  <si>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</si>
  <si>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</si>
  <si>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</si>
  <si>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</si>
  <si>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</si>
  <si>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</si>
  <si>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</si>
  <si>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</si>
  <si>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</si>
  <si>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</si>
  <si>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</si>
  <si>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</si>
  <si>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</si>
  <si>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</si>
  <si>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</si>
  <si>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</si>
  <si>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</si>
  <si>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</si>
  <si>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</si>
  <si>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</si>
  <si>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</si>
  <si>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</si>
  <si>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410.03</t>
  </si>
  <si>
    <t>3.52</t>
  </si>
  <si>
    <t>301</t>
  </si>
  <si>
    <t>工资福利支出</t>
  </si>
  <si>
    <t>505</t>
  </si>
  <si>
    <t>对事业单位经常性补助</t>
  </si>
  <si>
    <t xml:space="preserve">　基本工资</t>
  </si>
  <si>
    <t xml:space="preserve">　工资福利支出</t>
  </si>
  <si>
    <t>144.52</t>
  </si>
  <si>
    <t xml:space="preserve">　津贴补贴</t>
  </si>
  <si>
    <t>45.58</t>
  </si>
  <si>
    <t>03</t>
  </si>
  <si>
    <t xml:space="preserve">　奖金</t>
  </si>
  <si>
    <t>11.71</t>
  </si>
  <si>
    <t xml:space="preserve">　绩效工资</t>
  </si>
  <si>
    <t>95.44</t>
  </si>
  <si>
    <t>08</t>
  </si>
  <si>
    <t xml:space="preserve">　机关事业单位基本养老保险缴费</t>
  </si>
  <si>
    <t>39.63</t>
  </si>
  <si>
    <t>09</t>
  </si>
  <si>
    <t xml:space="preserve">　职业年金缴费</t>
  </si>
  <si>
    <t>19.82</t>
  </si>
  <si>
    <t>10</t>
  </si>
  <si>
    <t xml:space="preserve">　职工基本医疗保险缴费</t>
  </si>
  <si>
    <t>18.08</t>
  </si>
  <si>
    <t>12</t>
  </si>
  <si>
    <t xml:space="preserve">　其他社会保障缴费</t>
  </si>
  <si>
    <t>2.23</t>
  </si>
  <si>
    <t>13</t>
  </si>
  <si>
    <t xml:space="preserve">　住房公积金</t>
  </si>
  <si>
    <t>32.99</t>
  </si>
  <si>
    <t xml:space="preserve">　其他工资福利支出</t>
  </si>
  <si>
    <t>0.03</t>
  </si>
  <si>
    <t>302</t>
  </si>
  <si>
    <t>商品和服务支出</t>
  </si>
  <si>
    <t>28</t>
  </si>
  <si>
    <t xml:space="preserve">　工会经费</t>
  </si>
  <si>
    <t xml:space="preserve">　商品和服务支出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</si>
  <si>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</si>
  <si>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</si>
  <si>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</si>
  <si>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</si>
  <si>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</si>
  <si>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</si>
  <si>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</si>
  <si>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</si>
  <si>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</si>
  <si>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</si>
  <si>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</si>
  <si>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</si>
  <si>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</si>
  <si>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</si>
  <si>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</si>
  <si>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</si>
  <si>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</si>
  <si>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</si>
  <si>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</si>
  <si>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</si>
  <si>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</si>
  <si>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</si>
  <si>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</si>
  <si>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</si>
  <si>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</si>
  <si>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413.55</t>
  </si>
  <si>
    <t>公开表11</t>
  </si>
  <si>
    <t>项目支出预算情况表</t>
  </si>
  <si>
    <t>项目编码</t>
  </si>
  <si>
    <t>项目名称</t>
  </si>
  <si>
    <t>项目类别</t>
  </si>
  <si>
    <t>370403260302030401551</t>
  </si>
  <si>
    <t>义务教育公用经费（本级）</t>
  </si>
  <si>
    <t>特定目标类</t>
  </si>
  <si>
    <t>370403260302030401582</t>
  </si>
  <si>
    <t>特殊教育公用经费（本级）</t>
  </si>
  <si>
    <t>370403260302030401617</t>
  </si>
  <si>
    <t>班主任津贴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</si>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</sst>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26" formatCode=" #,##0.00; -#,##0.00; &quot;&quot;??;@"/>
    <numFmt numFmtId="1028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3" fillId="0" borderId="0" xfId="0">
      <alignment horizontal="right" vertical="bottom"/>
    </xf>
    <xf numFmtId="0" fontId="34" fillId="0" borderId="0" xfId="0">
      <alignment horizontal="center" vertical="center"/>
    </xf>
    <xf numFmtId="0" fontId="33" fillId="0" borderId="10" xfId="0">
      <alignment horizontal="left" vertical="center"/>
    </xf>
    <xf numFmtId="0" fontId="33" fillId="0" borderId="10" xfId="0">
      <alignment horizontal="right" vertical="center"/>
    </xf>
    <xf numFmtId="0" fontId="21" fillId="0" borderId="11" xfId="0">
      <alignment horizontal="center" vertical="center"/>
    </xf>
    <xf numFmtId="0" fontId="35" fillId="0" borderId="11" xfId="0">
      <alignment horizontal="center" vertical="center"/>
    </xf>
    <xf numFmtId="0" fontId="21" fillId="0" borderId="11" xfId="0">
      <alignment vertical="center"/>
    </xf>
    <xf numFmtId="174" fontId="36" fillId="0" borderId="11" xfId="0">
      <alignment horizontal="right" vertical="center" wrapText="1"/>
    </xf>
    <xf numFmtId="0" fontId="23" fillId="0" borderId="11" xfId="0">
      <alignment vertical="center"/>
    </xf>
    <xf numFmtId="174" fontId="36" fillId="0" borderId="11" xfId="0">
      <alignment horizontal="right" vertical="center"/>
    </xf>
    <xf numFmtId="0" fontId="21" fillId="0" borderId="11" xfId="0">
      <alignment horizontal="left" vertical="center"/>
    </xf>
    <xf numFmtId="0" fontId="35" fillId="0" borderId="11" xfId="0">
      <alignment horizontal="left" vertical="center"/>
    </xf>
    <xf numFmtId="0" fontId="37" fillId="0" borderId="11" xfId="0">
      <alignment vertical="center"/>
    </xf>
    <xf numFmtId="0" fontId="35" fillId="0" borderId="11" xfId="0">
      <alignment vertical="center"/>
    </xf>
    <xf numFmtId="0" fontId="38" fillId="0" borderId="23" xfId="0">
      <alignment vertical="center"/>
    </xf>
    <xf numFmtId="174" fontId="38" fillId="0" borderId="23" xfId="0">
      <alignment horizontal="right" vertical="center"/>
    </xf>
    <xf numFmtId="0" fontId="14" fillId="0" borderId="23" xfId="0"/>
    <xf numFmtId="0" fontId="39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0" fillId="0" borderId="0" xfId="0">
      <alignment vertical="center" wrapText="1"/>
    </xf>
    <xf numFmtId="0" fontId="41" fillId="0" borderId="0" xfId="0"/>
    <xf numFmtId="0" fontId="33" fillId="0" borderId="0" xfId="0">
      <alignment horizontal="right" vertical="bottom" wrapText="1"/>
    </xf>
    <xf numFmtId="49" fontId="34" fillId="0" borderId="0" xfId="0">
      <alignment horizontal="center" vertical="center"/>
    </xf>
    <xf numFmtId="49" fontId="42" fillId="0" borderId="0" xfId="0">
      <alignment horizontal="center" vertical="center"/>
    </xf>
    <xf numFmtId="0" fontId="43" fillId="0" borderId="0" xfId="0">
      <alignment vertical="top"/>
    </xf>
    <xf numFmtId="0" fontId="39" fillId="0" borderId="0" xfId="0">
      <alignment horizontal="left" vertical="center"/>
    </xf>
    <xf numFmtId="0" fontId="39" fillId="0" borderId="10" xfId="0">
      <alignment horizontal="left" vertical="center"/>
    </xf>
    <xf numFmtId="0" fontId="33" fillId="0" borderId="10" xfId="0">
      <alignment horizontal="left" vertical="center" wrapText="1"/>
    </xf>
    <xf numFmtId="0" fontId="40" fillId="0" borderId="10" xfId="0">
      <alignment horizontal="center" vertical="center" wrapText="1"/>
    </xf>
    <xf numFmtId="0" fontId="44" fillId="0" borderId="0" xfId="0"/>
    <xf numFmtId="0" fontId="39" fillId="0" borderId="0" xfId="0">
      <alignment horizontal="right" vertical="bottom"/>
    </xf>
    <xf numFmtId="0" fontId="33" fillId="0" borderId="10" xfId="0">
      <alignment horizontal="right" vertical="center" wrapText="1"/>
    </xf>
    <xf numFmtId="0" fontId="45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3" fillId="0" borderId="23" xfId="0">
      <alignment horizontal="center" vertical="center" wrapText="1"/>
    </xf>
    <xf numFmtId="0" fontId="33" fillId="0" borderId="11" xfId="0">
      <alignment horizontal="center" vertical="center" wrapText="1"/>
    </xf>
    <xf numFmtId="0" fontId="33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6" fillId="0" borderId="0" xfId="0">
      <alignment horizontal="right" vertical="top"/>
    </xf>
    <xf numFmtId="0" fontId="41" fillId="0" borderId="23" xfId="0">
      <alignment horizontal="center" vertical="center" shrinkToFit="1"/>
    </xf>
    <xf numFmtId="49" fontId="40" fillId="0" borderId="23" xfId="0">
      <alignment horizontal="center" vertical="center" wrapText="1" shrinkToFit="1"/>
    </xf>
    <xf numFmtId="49" fontId="40" fillId="0" borderId="11" xfId="0">
      <alignment horizontal="left" vertical="center" wrapText="1" shrinkToFit="1"/>
    </xf>
    <xf numFmtId="297" fontId="40" fillId="0" borderId="11" xfId="0">
      <alignment horizontal="right" vertical="center" wrapText="1" shrinkToFit="1"/>
    </xf>
    <xf numFmtId="297" fontId="41" fillId="0" borderId="23" xfId="0">
      <alignment horizontal="right" vertical="center" shrinkToFit="1"/>
    </xf>
    <xf numFmtId="0" fontId="38" fillId="0" borderId="23" xfId="0">
      <alignment horizontal="right" vertical="bottom"/>
    </xf>
    <xf numFmtId="0" fontId="24" fillId="0" borderId="0" xfId="0"/>
    <xf numFmtId="0" fontId="47" fillId="0" borderId="0" xfId="0">
      <alignment vertical="top"/>
    </xf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3" fillId="0" borderId="0" xfId="0">
      <alignment horizontal="right" vertical="center"/>
    </xf>
    <xf numFmtId="0" fontId="33" fillId="0" borderId="23" xfId="0">
      <alignment horizontal="center" vertical="center"/>
    </xf>
    <xf numFmtId="0" fontId="39" fillId="0" borderId="23" xfId="0">
      <alignment horizontal="center" vertical="bottom"/>
    </xf>
    <xf numFmtId="49" fontId="40" fillId="0" borderId="23" xfId="0">
      <alignment horizontal="center" vertical="center" shrinkToFit="1"/>
    </xf>
    <xf numFmtId="49" fontId="40" fillId="0" borderId="23" xfId="0">
      <alignment horizontal="left" vertical="center" wrapText="1" shrinkToFit="1"/>
    </xf>
    <xf numFmtId="174" fontId="40" fillId="0" borderId="23" xfId="0">
      <alignment horizontal="right" vertical="center" shrinkToFit="1"/>
    </xf>
    <xf numFmtId="0" fontId="41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3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6" fillId="0" borderId="11" xfId="0">
      <alignment horizontal="center" vertical="center"/>
    </xf>
    <xf numFmtId="0" fontId="35" fillId="0" borderId="23" xfId="0">
      <alignment vertical="center"/>
    </xf>
    <xf numFmtId="174" fontId="35" fillId="0" borderId="23" xfId="0">
      <alignment horizontal="right" vertical="center"/>
    </xf>
    <xf numFmtId="0" fontId="36" fillId="0" borderId="11" xfId="0">
      <alignment vertical="center"/>
    </xf>
    <xf numFmtId="0" fontId="35" fillId="0" borderId="23" xfId="0">
      <alignment horizontal="left" vertical="center"/>
    </xf>
    <xf numFmtId="174" fontId="35" fillId="0" borderId="23" xfId="0">
      <alignment horizontal="right" vertical="center" wrapText="1"/>
    </xf>
    <xf numFmtId="0" fontId="3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3" fillId="34" borderId="10" xfId="0">
      <alignment horizontal="left" vertical="center"/>
    </xf>
    <xf numFmtId="0" fontId="3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5" fillId="0" borderId="18" xfId="0">
      <alignment horizontal="center" vertical="center"/>
    </xf>
    <xf numFmtId="49" fontId="39" fillId="0" borderId="23" xfId="0">
      <alignment horizontal="center" vertical="center"/>
    </xf>
    <xf numFmtId="0" fontId="35" fillId="0" borderId="11" xfId="0">
      <alignment horizontal="center" vertical="center" wrapText="1"/>
    </xf>
    <xf numFmtId="0" fontId="3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5" fillId="0" borderId="23" xfId="0">
      <alignment horizontal="center" vertical="center" wrapText="1"/>
    </xf>
    <xf numFmtId="49" fontId="39" fillId="0" borderId="23" xfId="0">
      <alignment vertical="center"/>
    </xf>
    <xf numFmtId="49" fontId="40" fillId="0" borderId="11" xfId="0">
      <alignment horizontal="center" vertical="center" wrapText="1" shrinkToFit="1"/>
    </xf>
    <xf numFmtId="174" fontId="40" fillId="0" borderId="11" xfId="0">
      <alignment horizontal="right" vertical="center" shrinkToFit="1"/>
    </xf>
    <xf numFmtId="174" fontId="41" fillId="0" borderId="23" xfId="0">
      <alignment horizontal="right" vertical="center" shrinkToFit="1"/>
    </xf>
    <xf numFmtId="49" fontId="41" fillId="0" borderId="23" xfId="0">
      <alignment horizontal="left" vertical="center"/>
    </xf>
    <xf numFmtId="0" fontId="39" fillId="34" borderId="10" xfId="0">
      <alignment horizontal="left" vertical="center"/>
    </xf>
    <xf numFmtId="0" fontId="38" fillId="0" borderId="0" xfId="0">
      <alignment horizontal="center" vertical="center"/>
    </xf>
    <xf numFmtId="0" fontId="38" fillId="0" borderId="11" xfId="0">
      <alignment horizontal="center" vertical="center" wrapText="1"/>
    </xf>
    <xf numFmtId="0" fontId="36" fillId="0" borderId="11" xfId="0">
      <alignment horizontal="center" vertical="center" wrapText="1"/>
    </xf>
    <xf numFmtId="0" fontId="36" fillId="0" borderId="23" xfId="0">
      <alignment horizontal="center" vertical="center"/>
    </xf>
    <xf numFmtId="0" fontId="38" fillId="0" borderId="23" xfId="0">
      <alignment horizontal="center" vertical="center"/>
    </xf>
    <xf numFmtId="49" fontId="40" fillId="0" borderId="23" xfId="0">
      <alignment horizontal="left" vertical="center" shrinkToFit="1"/>
    </xf>
    <xf numFmtId="297" fontId="40" fillId="0" borderId="23" xfId="0">
      <alignment horizontal="right" vertical="center" shrinkToFit="1"/>
    </xf>
    <xf numFmtId="0" fontId="23" fillId="0" borderId="0" xfId="0"/>
    <xf numFmtId="0" fontId="34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38" fillId="0" borderId="23" xfId="0">
      <alignment vertical="center"/>
    </xf>
    <xf numFmtId="0" fontId="36" fillId="0" borderId="23" xfId="0">
      <alignment horizontal="center" vertical="center" wrapText="1"/>
    </xf>
    <xf numFmtId="0" fontId="38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26" fontId="41" fillId="0" borderId="23" xfId="0">
      <alignment horizontal="right" vertical="center"/>
    </xf>
    <xf numFmtId="826" fontId="40" fillId="0" borderId="23" xfId="0">
      <alignment horizontal="right" vertical="center" wrapText="1"/>
    </xf>
    <xf numFmtId="174" fontId="40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6" fillId="0" borderId="12" xfId="0">
      <alignment horizontal="center" vertical="center"/>
    </xf>
    <xf numFmtId="0" fontId="36" fillId="0" borderId="18" xfId="0">
      <alignment horizontal="center" vertical="center"/>
    </xf>
    <xf numFmtId="0" fontId="36" fillId="0" borderId="21" xfId="0">
      <alignment horizontal="center" vertical="center"/>
    </xf>
    <xf numFmtId="0" fontId="51" fillId="0" borderId="23" xfId="0">
      <alignment horizontal="center" vertical="bottom"/>
    </xf>
    <xf numFmtId="0" fontId="36" fillId="0" borderId="20" xfId="0">
      <alignment horizontal="center" vertical="center"/>
    </xf>
    <xf numFmtId="0" fontId="36" fillId="0" borderId="12" xfId="0">
      <alignment horizontal="center" vertical="center" wrapText="1"/>
    </xf>
    <xf numFmtId="0" fontId="51" fillId="0" borderId="23" xfId="0"/>
    <xf numFmtId="0" fontId="36" fillId="0" borderId="13" xfId="0">
      <alignment horizontal="center" vertical="center"/>
    </xf>
    <xf numFmtId="0" fontId="36" fillId="0" borderId="13" xfId="0">
      <alignment horizontal="center" vertical="center" wrapText="1"/>
    </xf>
    <xf numFmtId="0" fontId="46" fillId="0" borderId="0" xfId="0">
      <alignment vertical="top"/>
    </xf>
    <xf numFmtId="0" fontId="36" fillId="0" borderId="15" xfId="0">
      <alignment horizontal="center" vertical="center" wrapText="1"/>
    </xf>
    <xf numFmtId="0" fontId="36" fillId="0" borderId="16" xfId="0">
      <alignment horizontal="center" vertical="center" wrapText="1"/>
    </xf>
    <xf numFmtId="0" fontId="36" fillId="0" borderId="17" xfId="0">
      <alignment horizontal="center" vertical="center" wrapText="1"/>
    </xf>
    <xf numFmtId="0" fontId="38" fillId="0" borderId="23" xfId="0">
      <alignment horizontal="center" vertical="bottom"/>
    </xf>
    <xf numFmtId="0" fontId="38" fillId="0" borderId="23" xfId="0"/>
    <xf numFmtId="0" fontId="39" fillId="0" borderId="10" xfId="0">
      <alignment horizontal="right" vertical="center"/>
    </xf>
    <xf numFmtId="0" fontId="38" fillId="0" borderId="23" xfId="0">
      <alignment vertical="center" wrapText="1"/>
    </xf>
    <xf numFmtId="0" fontId="41" fillId="0" borderId="23" xfId="0">
      <alignment horizontal="center" vertical="center" wrapText="1" shrinkToFit="1"/>
    </xf>
    <xf numFmtId="0" fontId="41" fillId="0" borderId="23" xfId="0">
      <alignment horizontal="left" vertical="center" wrapText="1" shrinkToFit="1"/>
    </xf>
    <xf numFmtId="0" fontId="52" fillId="0" borderId="23" xfId="0">
      <alignment horizontal="center" vertical="center"/>
    </xf>
    <xf numFmtId="0" fontId="52" fillId="0" borderId="23" xfId="0">
      <alignment vertical="center"/>
    </xf>
    <xf numFmtId="49" fontId="41" fillId="0" borderId="23" xfId="0"/>
    <xf numFmtId="49" fontId="40" fillId="0" borderId="23" xfId="0">
      <alignment horizontal="center" vertical="center"/>
    </xf>
    <xf numFmtId="826" fontId="41" fillId="0" borderId="23" xfId="0">
      <alignment horizontal="right" vertical="center" shrinkToFit="1"/>
    </xf>
    <xf numFmtId="826" fontId="40" fillId="0" borderId="23" xfId="0">
      <alignment horizontal="right" vertical="center" shrinkToFit="1"/>
    </xf>
    <xf numFmtId="49" fontId="41" fillId="0" borderId="23" xfId="0">
      <alignment vertical="center"/>
    </xf>
    <xf numFmtId="0" fontId="21" fillId="0" borderId="0" xfId="0">
      <alignment horizontal="left" vertical="center"/>
    </xf>
    <xf numFmtId="0" fontId="36" fillId="33" borderId="23" xfId="0">
      <alignment horizontal="center" vertical="center" wrapText="1"/>
    </xf>
    <xf numFmtId="0" fontId="44" fillId="0" borderId="23" xfId="0"/>
    <xf numFmtId="0" fontId="44" fillId="0" borderId="23" xfId="0">
      <alignment horizontal="center" vertical="bottom"/>
    </xf>
    <xf numFmtId="826" fontId="40" fillId="0" borderId="11" xfId="0">
      <alignment horizontal="right" vertical="center" shrinkToFit="1"/>
    </xf>
    <xf numFmtId="1028" fontId="41" fillId="0" borderId="23" xfId="0">
      <alignment horizontal="right" vertical="center"/>
    </xf>
    <xf numFmtId="0" fontId="41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3A28BB8-9A82-42B4-41C6-CD9F9A9C1158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37E6B6D-5D4B-2148-5123-9F240C441F61}" mc:Ignorable="x14ac xr xr2 xr3">
  <dimension ref="A1:M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32.00390625" customWidth="1"/>
    <col min="5" max="8" style="24" width="15.7109375" customWidth="1"/>
    <col min="9" max="11" style="24" width="0" hidden="1" customWidth="1"/>
    <col min="12" max="12" style="24" width="17.14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189</v>
      </c>
      <c r="M1" t="s">
        <v>49</v>
      </c>
    </row>
    <row r="2" ht="19.5" customHeight="1">
      <c r="A2" s="7" t="s">
        <v>190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7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 s="136" customFormat="1">
      <c r="A4" s="137" t="s">
        <v>52</v>
      </c>
      <c r="B4" s="138" t="s">
        <v>49</v>
      </c>
      <c r="C4" s="139" t="s">
        <v>49</v>
      </c>
      <c r="D4" s="127" t="s">
        <v>53</v>
      </c>
      <c r="E4" s="127" t="s">
        <v>124</v>
      </c>
      <c r="F4" s="128" t="s">
        <v>107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108</v>
      </c>
      <c r="M4" s="140" t="s">
        <v>49</v>
      </c>
    </row>
    <row r="5" ht="19.5" customHeight="1" s="136" customForma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125</v>
      </c>
      <c r="G5" s="132" t="s">
        <v>126</v>
      </c>
      <c r="H5" s="132" t="s">
        <v>127</v>
      </c>
      <c r="I5" s="132" t="s">
        <v>186</v>
      </c>
      <c r="J5" s="132" t="s">
        <v>187</v>
      </c>
      <c r="K5" s="132" t="s">
        <v>188</v>
      </c>
      <c r="L5" s="81" t="s">
        <v>49</v>
      </c>
      <c r="M5" s="141" t="s">
        <v>49</v>
      </c>
    </row>
    <row r="6" ht="22.5" customHeight="1" s="57" customFormat="1">
      <c r="A6" s="51" t="s">
        <v>49</v>
      </c>
      <c r="B6" s="51" t="s">
        <v>49</v>
      </c>
      <c r="C6" s="51" t="s">
        <v>49</v>
      </c>
      <c r="D6" s="66" t="s">
        <v>49</v>
      </c>
      <c r="E6" s="67">
        <f>F6+L6</f>
        <v>0</v>
      </c>
      <c r="F6" s="67">
        <f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8" t="s">
        <v>49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26378DB-BF3B-82E5-C423-95281F2CD4B8}" mc:Ignorable="x14ac xr xr2 xr3">
  <dimension ref="A1:O19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6" t="s">
        <v>191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6" t="s">
        <v>49</v>
      </c>
      <c r="L1" s="6" t="s">
        <v>49</v>
      </c>
      <c r="M1" s="58" t="s">
        <v>49</v>
      </c>
      <c r="N1" s="6" t="s">
        <v>49</v>
      </c>
      <c r="O1" s="58" t="s">
        <v>49</v>
      </c>
    </row>
    <row r="2" ht="19.5" customHeight="1">
      <c r="A2" s="7" t="s">
        <v>192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59" t="s">
        <v>49</v>
      </c>
      <c r="N2" s="7" t="s">
        <v>49</v>
      </c>
      <c r="O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107" t="s">
        <v>49</v>
      </c>
      <c r="L3" s="107" t="s">
        <v>49</v>
      </c>
      <c r="M3" s="34" t="s">
        <v>49</v>
      </c>
      <c r="N3" s="107" t="s">
        <v>49</v>
      </c>
      <c r="O3" s="142" t="s">
        <v>4</v>
      </c>
    </row>
    <row r="4" ht="19.5" customHeight="1" s="136" customFormat="1">
      <c r="A4" s="81" t="s">
        <v>52</v>
      </c>
      <c r="B4" s="108" t="s">
        <v>49</v>
      </c>
      <c r="C4" s="109" t="s">
        <v>193</v>
      </c>
      <c r="D4" s="81" t="s">
        <v>52</v>
      </c>
      <c r="E4" s="108" t="s">
        <v>49</v>
      </c>
      <c r="F4" s="109" t="s">
        <v>194</v>
      </c>
      <c r="G4" s="112" t="s">
        <v>54</v>
      </c>
      <c r="H4" s="112" t="s">
        <v>195</v>
      </c>
      <c r="I4" s="112" t="s">
        <v>49</v>
      </c>
      <c r="J4" s="81" t="s">
        <v>52</v>
      </c>
      <c r="K4" s="108" t="s">
        <v>49</v>
      </c>
      <c r="L4" s="109" t="s">
        <v>196</v>
      </c>
      <c r="M4" s="110" t="s">
        <v>197</v>
      </c>
      <c r="N4" s="121" t="s">
        <v>43</v>
      </c>
      <c r="O4" s="110" t="s">
        <v>45</v>
      </c>
    </row>
    <row r="5" ht="30" customHeight="1" s="136" customFormat="1">
      <c r="A5" s="111" t="s">
        <v>60</v>
      </c>
      <c r="B5" s="112" t="s">
        <v>61</v>
      </c>
      <c r="C5" s="110" t="s">
        <v>134</v>
      </c>
      <c r="D5" s="111" t="s">
        <v>60</v>
      </c>
      <c r="E5" s="112" t="s">
        <v>61</v>
      </c>
      <c r="F5" s="110" t="s">
        <v>134</v>
      </c>
      <c r="G5" s="112" t="s">
        <v>49</v>
      </c>
      <c r="H5" s="121" t="s">
        <v>63</v>
      </c>
      <c r="I5" s="121" t="s">
        <v>112</v>
      </c>
      <c r="J5" s="120" t="s">
        <v>113</v>
      </c>
      <c r="K5" s="121" t="s">
        <v>114</v>
      </c>
      <c r="L5" s="110" t="s">
        <v>134</v>
      </c>
      <c r="M5" s="109" t="s">
        <v>63</v>
      </c>
      <c r="N5" s="143" t="s">
        <v>49</v>
      </c>
      <c r="O5" s="109" t="s">
        <v>49</v>
      </c>
    </row>
    <row r="6" ht="20.25" customHeight="1" s="57" customFormat="1">
      <c r="A6" s="51" t="s">
        <v>49</v>
      </c>
      <c r="B6" s="144" t="s">
        <v>49</v>
      </c>
      <c r="C6" s="66" t="s">
        <v>54</v>
      </c>
      <c r="D6" s="65" t="s">
        <v>49</v>
      </c>
      <c r="E6" s="50" t="s">
        <v>49</v>
      </c>
      <c r="F6" s="145" t="s">
        <v>49</v>
      </c>
      <c r="G6" s="54">
        <f t="shared" si="0" ref="G6:G19">H6+L6+M6+N6+O6</f>
        <v>413.55</v>
      </c>
      <c r="H6" s="54">
        <f t="shared" si="1" ref="H6:H19">I6+J6+K6</f>
        <v>413.55</v>
      </c>
      <c r="I6" s="54" t="s">
        <v>198</v>
      </c>
      <c r="J6" s="54">
        <v>0</v>
      </c>
      <c r="K6" s="54">
        <v>0</v>
      </c>
      <c r="L6" s="114">
        <v>0</v>
      </c>
      <c r="M6" s="114">
        <v>0</v>
      </c>
      <c r="N6" s="54">
        <v>0</v>
      </c>
      <c r="O6" s="54">
        <v>0</v>
      </c>
    </row>
    <row r="7" ht="20.25" customHeight="1">
      <c r="A7" s="51" t="s">
        <v>137</v>
      </c>
      <c r="B7" s="144" t="s">
        <v>49</v>
      </c>
      <c r="C7" s="66" t="s">
        <v>138</v>
      </c>
      <c r="D7" s="65" t="s">
        <v>139</v>
      </c>
      <c r="E7" s="50" t="s">
        <v>49</v>
      </c>
      <c r="F7" s="145" t="s">
        <v>140</v>
      </c>
      <c r="G7" s="54">
        <f t="shared" si="0"/>
        <v>410.03</v>
      </c>
      <c r="H7" s="54">
        <f t="shared" si="1"/>
        <v>410.03</v>
      </c>
      <c r="I7" s="54" t="s">
        <v>135</v>
      </c>
      <c r="J7" s="54">
        <v>0</v>
      </c>
      <c r="K7" s="54">
        <v>0</v>
      </c>
      <c r="L7" s="114">
        <v>0</v>
      </c>
      <c r="M7" s="114">
        <v>0</v>
      </c>
      <c r="N7" s="54">
        <v>0</v>
      </c>
      <c r="O7" s="54">
        <v>0</v>
      </c>
    </row>
    <row r="8" ht="20.25" customHeight="1">
      <c r="A8" s="51" t="s">
        <v>137</v>
      </c>
      <c r="B8" s="144" t="s">
        <v>102</v>
      </c>
      <c r="C8" s="66" t="s">
        <v>141</v>
      </c>
      <c r="D8" s="65" t="s">
        <v>139</v>
      </c>
      <c r="E8" s="50" t="s">
        <v>102</v>
      </c>
      <c r="F8" s="145" t="s">
        <v>142</v>
      </c>
      <c r="G8" s="54">
        <f t="shared" si="0"/>
        <v>144.52</v>
      </c>
      <c r="H8" s="54">
        <f t="shared" si="1"/>
        <v>144.52</v>
      </c>
      <c r="I8" s="54" t="s">
        <v>143</v>
      </c>
      <c r="J8" s="54">
        <v>0</v>
      </c>
      <c r="K8" s="54">
        <v>0</v>
      </c>
      <c r="L8" s="114">
        <v>0</v>
      </c>
      <c r="M8" s="114">
        <v>0</v>
      </c>
      <c r="N8" s="54">
        <v>0</v>
      </c>
      <c r="O8" s="54">
        <v>0</v>
      </c>
    </row>
    <row r="9" ht="20.25" customHeight="1">
      <c r="A9" s="51" t="s">
        <v>137</v>
      </c>
      <c r="B9" s="144" t="s">
        <v>70</v>
      </c>
      <c r="C9" s="66" t="s">
        <v>144</v>
      </c>
      <c r="D9" s="65" t="s">
        <v>139</v>
      </c>
      <c r="E9" s="50" t="s">
        <v>102</v>
      </c>
      <c r="F9" s="145" t="s">
        <v>142</v>
      </c>
      <c r="G9" s="54">
        <f t="shared" si="0"/>
        <v>45.58</v>
      </c>
      <c r="H9" s="54">
        <f t="shared" si="1"/>
        <v>45.58</v>
      </c>
      <c r="I9" s="54" t="s">
        <v>145</v>
      </c>
      <c r="J9" s="54">
        <v>0</v>
      </c>
      <c r="K9" s="54">
        <v>0</v>
      </c>
      <c r="L9" s="114">
        <v>0</v>
      </c>
      <c r="M9" s="114">
        <v>0</v>
      </c>
      <c r="N9" s="54">
        <v>0</v>
      </c>
      <c r="O9" s="54">
        <v>0</v>
      </c>
    </row>
    <row r="10" ht="20.25" customHeight="1">
      <c r="A10" s="51" t="s">
        <v>137</v>
      </c>
      <c r="B10" s="144" t="s">
        <v>146</v>
      </c>
      <c r="C10" s="66" t="s">
        <v>147</v>
      </c>
      <c r="D10" s="65" t="s">
        <v>139</v>
      </c>
      <c r="E10" s="50" t="s">
        <v>102</v>
      </c>
      <c r="F10" s="145" t="s">
        <v>142</v>
      </c>
      <c r="G10" s="54">
        <f t="shared" si="0"/>
        <v>11.71</v>
      </c>
      <c r="H10" s="54">
        <f t="shared" si="1"/>
        <v>11.71</v>
      </c>
      <c r="I10" s="54" t="s">
        <v>148</v>
      </c>
      <c r="J10" s="54">
        <v>0</v>
      </c>
      <c r="K10" s="54">
        <v>0</v>
      </c>
      <c r="L10" s="114">
        <v>0</v>
      </c>
      <c r="M10" s="114">
        <v>0</v>
      </c>
      <c r="N10" s="54">
        <v>0</v>
      </c>
      <c r="O10" s="54">
        <v>0</v>
      </c>
    </row>
    <row r="11" ht="20.25" customHeight="1">
      <c r="A11" s="51" t="s">
        <v>137</v>
      </c>
      <c r="B11" s="144" t="s">
        <v>75</v>
      </c>
      <c r="C11" s="66" t="s">
        <v>149</v>
      </c>
      <c r="D11" s="65" t="s">
        <v>139</v>
      </c>
      <c r="E11" s="50" t="s">
        <v>102</v>
      </c>
      <c r="F11" s="145" t="s">
        <v>142</v>
      </c>
      <c r="G11" s="54">
        <f t="shared" si="0"/>
        <v>95.44</v>
      </c>
      <c r="H11" s="54">
        <f t="shared" si="1"/>
        <v>95.44</v>
      </c>
      <c r="I11" s="54" t="s">
        <v>150</v>
      </c>
      <c r="J11" s="54">
        <v>0</v>
      </c>
      <c r="K11" s="54">
        <v>0</v>
      </c>
      <c r="L11" s="114">
        <v>0</v>
      </c>
      <c r="M11" s="114">
        <v>0</v>
      </c>
      <c r="N11" s="54">
        <v>0</v>
      </c>
      <c r="O11" s="54">
        <v>0</v>
      </c>
    </row>
    <row r="12" ht="20.25" customHeight="1">
      <c r="A12" s="51" t="s">
        <v>137</v>
      </c>
      <c r="B12" s="144" t="s">
        <v>151</v>
      </c>
      <c r="C12" s="66" t="s">
        <v>152</v>
      </c>
      <c r="D12" s="65" t="s">
        <v>139</v>
      </c>
      <c r="E12" s="50" t="s">
        <v>102</v>
      </c>
      <c r="F12" s="145" t="s">
        <v>142</v>
      </c>
      <c r="G12" s="54">
        <f t="shared" si="0"/>
        <v>39.63</v>
      </c>
      <c r="H12" s="54">
        <f t="shared" si="1"/>
        <v>39.63</v>
      </c>
      <c r="I12" s="54" t="s">
        <v>153</v>
      </c>
      <c r="J12" s="54">
        <v>0</v>
      </c>
      <c r="K12" s="54">
        <v>0</v>
      </c>
      <c r="L12" s="114">
        <v>0</v>
      </c>
      <c r="M12" s="114">
        <v>0</v>
      </c>
      <c r="N12" s="54">
        <v>0</v>
      </c>
      <c r="O12" s="54">
        <v>0</v>
      </c>
    </row>
    <row r="13" ht="20.25" customHeight="1">
      <c r="A13" s="51" t="s">
        <v>137</v>
      </c>
      <c r="B13" s="144" t="s">
        <v>154</v>
      </c>
      <c r="C13" s="66" t="s">
        <v>155</v>
      </c>
      <c r="D13" s="65" t="s">
        <v>139</v>
      </c>
      <c r="E13" s="50" t="s">
        <v>102</v>
      </c>
      <c r="F13" s="145" t="s">
        <v>142</v>
      </c>
      <c r="G13" s="54">
        <f t="shared" si="0"/>
        <v>19.82</v>
      </c>
      <c r="H13" s="54">
        <f t="shared" si="1"/>
        <v>19.82</v>
      </c>
      <c r="I13" s="54" t="s">
        <v>156</v>
      </c>
      <c r="J13" s="54">
        <v>0</v>
      </c>
      <c r="K13" s="54">
        <v>0</v>
      </c>
      <c r="L13" s="114">
        <v>0</v>
      </c>
      <c r="M13" s="114">
        <v>0</v>
      </c>
      <c r="N13" s="54">
        <v>0</v>
      </c>
      <c r="O13" s="54">
        <v>0</v>
      </c>
    </row>
    <row r="14" ht="20.25" customHeight="1">
      <c r="A14" s="51" t="s">
        <v>137</v>
      </c>
      <c r="B14" s="144" t="s">
        <v>157</v>
      </c>
      <c r="C14" s="66" t="s">
        <v>158</v>
      </c>
      <c r="D14" s="65" t="s">
        <v>139</v>
      </c>
      <c r="E14" s="50" t="s">
        <v>102</v>
      </c>
      <c r="F14" s="145" t="s">
        <v>142</v>
      </c>
      <c r="G14" s="54">
        <f t="shared" si="0"/>
        <v>18.08</v>
      </c>
      <c r="H14" s="54">
        <f t="shared" si="1"/>
        <v>18.08</v>
      </c>
      <c r="I14" s="54" t="s">
        <v>159</v>
      </c>
      <c r="J14" s="54">
        <v>0</v>
      </c>
      <c r="K14" s="54">
        <v>0</v>
      </c>
      <c r="L14" s="114">
        <v>0</v>
      </c>
      <c r="M14" s="114">
        <v>0</v>
      </c>
      <c r="N14" s="54">
        <v>0</v>
      </c>
      <c r="O14" s="54">
        <v>0</v>
      </c>
    </row>
    <row r="15" ht="20.25" customHeight="1">
      <c r="A15" s="51" t="s">
        <v>137</v>
      </c>
      <c r="B15" s="144" t="s">
        <v>160</v>
      </c>
      <c r="C15" s="66" t="s">
        <v>161</v>
      </c>
      <c r="D15" s="65" t="s">
        <v>139</v>
      </c>
      <c r="E15" s="50" t="s">
        <v>102</v>
      </c>
      <c r="F15" s="145" t="s">
        <v>142</v>
      </c>
      <c r="G15" s="54">
        <f t="shared" si="0"/>
        <v>2.23</v>
      </c>
      <c r="H15" s="54">
        <f t="shared" si="1"/>
        <v>2.23</v>
      </c>
      <c r="I15" s="54" t="s">
        <v>162</v>
      </c>
      <c r="J15" s="54">
        <v>0</v>
      </c>
      <c r="K15" s="54">
        <v>0</v>
      </c>
      <c r="L15" s="114">
        <v>0</v>
      </c>
      <c r="M15" s="114">
        <v>0</v>
      </c>
      <c r="N15" s="54">
        <v>0</v>
      </c>
      <c r="O15" s="54">
        <v>0</v>
      </c>
    </row>
    <row r="16" ht="20.25" customHeight="1">
      <c r="A16" s="51" t="s">
        <v>137</v>
      </c>
      <c r="B16" s="144" t="s">
        <v>163</v>
      </c>
      <c r="C16" s="66" t="s">
        <v>164</v>
      </c>
      <c r="D16" s="65" t="s">
        <v>139</v>
      </c>
      <c r="E16" s="50" t="s">
        <v>102</v>
      </c>
      <c r="F16" s="145" t="s">
        <v>142</v>
      </c>
      <c r="G16" s="54">
        <f t="shared" si="0"/>
        <v>32.99</v>
      </c>
      <c r="H16" s="54">
        <f t="shared" si="1"/>
        <v>32.99</v>
      </c>
      <c r="I16" s="54" t="s">
        <v>165</v>
      </c>
      <c r="J16" s="54">
        <v>0</v>
      </c>
      <c r="K16" s="54">
        <v>0</v>
      </c>
      <c r="L16" s="114">
        <v>0</v>
      </c>
      <c r="M16" s="114">
        <v>0</v>
      </c>
      <c r="N16" s="54">
        <v>0</v>
      </c>
      <c r="O16" s="54">
        <v>0</v>
      </c>
    </row>
    <row r="17" ht="20.25" customHeight="1">
      <c r="A17" s="51" t="s">
        <v>137</v>
      </c>
      <c r="B17" s="144" t="s">
        <v>78</v>
      </c>
      <c r="C17" s="66" t="s">
        <v>166</v>
      </c>
      <c r="D17" s="65" t="s">
        <v>139</v>
      </c>
      <c r="E17" s="50" t="s">
        <v>102</v>
      </c>
      <c r="F17" s="145" t="s">
        <v>142</v>
      </c>
      <c r="G17" s="54">
        <f t="shared" si="0"/>
        <v>0.03</v>
      </c>
      <c r="H17" s="54">
        <f t="shared" si="1"/>
        <v>0.03</v>
      </c>
      <c r="I17" s="54" t="s">
        <v>167</v>
      </c>
      <c r="J17" s="54">
        <v>0</v>
      </c>
      <c r="K17" s="54">
        <v>0</v>
      </c>
      <c r="L17" s="114">
        <v>0</v>
      </c>
      <c r="M17" s="114">
        <v>0</v>
      </c>
      <c r="N17" s="54">
        <v>0</v>
      </c>
      <c r="O17" s="54">
        <v>0</v>
      </c>
    </row>
    <row r="18" ht="20.25" customHeight="1">
      <c r="A18" s="51" t="s">
        <v>168</v>
      </c>
      <c r="B18" s="144" t="s">
        <v>49</v>
      </c>
      <c r="C18" s="66" t="s">
        <v>169</v>
      </c>
      <c r="D18" s="65" t="s">
        <v>139</v>
      </c>
      <c r="E18" s="50" t="s">
        <v>49</v>
      </c>
      <c r="F18" s="145" t="s">
        <v>140</v>
      </c>
      <c r="G18" s="54">
        <f t="shared" si="0"/>
        <v>3.52</v>
      </c>
      <c r="H18" s="54">
        <f t="shared" si="1"/>
        <v>3.52</v>
      </c>
      <c r="I18" s="54" t="s">
        <v>136</v>
      </c>
      <c r="J18" s="54">
        <v>0</v>
      </c>
      <c r="K18" s="54">
        <v>0</v>
      </c>
      <c r="L18" s="114">
        <v>0</v>
      </c>
      <c r="M18" s="114">
        <v>0</v>
      </c>
      <c r="N18" s="54">
        <v>0</v>
      </c>
      <c r="O18" s="54">
        <v>0</v>
      </c>
    </row>
    <row r="19" ht="20.25" customHeight="1">
      <c r="A19" s="51" t="s">
        <v>168</v>
      </c>
      <c r="B19" s="144" t="s">
        <v>170</v>
      </c>
      <c r="C19" s="66" t="s">
        <v>171</v>
      </c>
      <c r="D19" s="65" t="s">
        <v>139</v>
      </c>
      <c r="E19" s="50" t="s">
        <v>70</v>
      </c>
      <c r="F19" s="145" t="s">
        <v>172</v>
      </c>
      <c r="G19" s="54">
        <f t="shared" si="0"/>
        <v>3.52</v>
      </c>
      <c r="H19" s="54">
        <f t="shared" si="1"/>
        <v>3.52</v>
      </c>
      <c r="I19" s="54" t="s">
        <v>136</v>
      </c>
      <c r="J19" s="54">
        <v>0</v>
      </c>
      <c r="K19" s="54">
        <v>0</v>
      </c>
      <c r="L19" s="114">
        <v>0</v>
      </c>
      <c r="M19" s="114">
        <v>0</v>
      </c>
      <c r="N19" s="54">
        <v>0</v>
      </c>
      <c r="O19" s="5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22826A8-B815-D9C8-C818-A482C3AE1691}" mc:Ignorable="x14ac xr xr2 xr3">
  <dimension ref="A1:N9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49</v>
      </c>
      <c r="B1" s="6" t="s">
        <v>199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58" t="s">
        <v>49</v>
      </c>
      <c r="L1" s="6" t="s">
        <v>49</v>
      </c>
      <c r="M1" s="58" t="s">
        <v>49</v>
      </c>
      <c r="N1" t="s">
        <v>49</v>
      </c>
    </row>
    <row r="2" ht="19.5" customHeight="1">
      <c r="A2" t="s">
        <v>49</v>
      </c>
      <c r="B2" s="7" t="s">
        <v>200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59" t="s">
        <v>49</v>
      </c>
      <c r="L2" s="7" t="s">
        <v>49</v>
      </c>
      <c r="M2" s="59" t="s">
        <v>49</v>
      </c>
      <c r="N2" t="s">
        <v>49</v>
      </c>
    </row>
    <row r="3" ht="19.5" customHeight="1">
      <c r="A3" t="s">
        <v>49</v>
      </c>
      <c r="B3" s="34" t="s">
        <v>3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107" t="s">
        <v>49</v>
      </c>
      <c r="M3" s="142" t="s">
        <v>4</v>
      </c>
      <c r="N3" t="s">
        <v>49</v>
      </c>
    </row>
    <row r="4" ht="19.5" customHeight="1">
      <c r="A4" s="146" t="s">
        <v>201</v>
      </c>
      <c r="B4" s="81" t="s">
        <v>202</v>
      </c>
      <c r="C4" s="109" t="s">
        <v>203</v>
      </c>
      <c r="D4" s="110" t="s">
        <v>131</v>
      </c>
      <c r="E4" s="112" t="s">
        <v>54</v>
      </c>
      <c r="F4" s="112" t="s">
        <v>195</v>
      </c>
      <c r="G4" s="112" t="s">
        <v>49</v>
      </c>
      <c r="H4" s="81" t="s">
        <v>52</v>
      </c>
      <c r="I4" s="108" t="s">
        <v>49</v>
      </c>
      <c r="J4" s="109" t="s">
        <v>196</v>
      </c>
      <c r="K4" s="110" t="s">
        <v>197</v>
      </c>
      <c r="L4" s="121" t="s">
        <v>43</v>
      </c>
      <c r="M4" s="110" t="s">
        <v>45</v>
      </c>
      <c r="N4" s="146" t="s">
        <v>49</v>
      </c>
    </row>
    <row r="5" ht="30" customHeight="1">
      <c r="A5" s="147" t="s">
        <v>49</v>
      </c>
      <c r="B5" s="111" t="s">
        <v>60</v>
      </c>
      <c r="C5" s="110" t="s">
        <v>134</v>
      </c>
      <c r="D5" s="109" t="s">
        <v>49</v>
      </c>
      <c r="E5" s="112" t="s">
        <v>49</v>
      </c>
      <c r="F5" s="121" t="s">
        <v>63</v>
      </c>
      <c r="G5" s="121" t="s">
        <v>112</v>
      </c>
      <c r="H5" s="120" t="s">
        <v>113</v>
      </c>
      <c r="I5" s="121" t="s">
        <v>114</v>
      </c>
      <c r="J5" s="110" t="s">
        <v>134</v>
      </c>
      <c r="K5" s="109" t="s">
        <v>63</v>
      </c>
      <c r="L5" s="143" t="s">
        <v>49</v>
      </c>
      <c r="M5" s="109" t="s">
        <v>49</v>
      </c>
      <c r="N5" s="147" t="s">
        <v>49</v>
      </c>
    </row>
    <row r="6" ht="20.25" customHeight="1" s="57" customFormat="1">
      <c r="A6" s="148" t="s">
        <v>49</v>
      </c>
      <c r="B6" s="66" t="s">
        <v>49</v>
      </c>
      <c r="C6" s="66" t="s">
        <v>49</v>
      </c>
      <c r="D6" s="149"/>
      <c r="E6" s="150">
        <f t="shared" si="0" ref="E6:E9">F6+J6+K6+L6+M6</f>
        <v>27.73</v>
      </c>
      <c r="F6" s="150">
        <f t="shared" si="1" ref="F6:F9">G6+H6+I6</f>
        <v>27.73</v>
      </c>
      <c r="G6" s="150">
        <v>27.73</v>
      </c>
      <c r="H6" s="150">
        <v>0</v>
      </c>
      <c r="I6" s="150">
        <v>0</v>
      </c>
      <c r="J6" s="151">
        <v>0</v>
      </c>
      <c r="K6" s="151">
        <v>0</v>
      </c>
      <c r="L6" s="150">
        <v>0</v>
      </c>
      <c r="M6" s="150">
        <v>0</v>
      </c>
      <c r="N6" s="152" t="str">
        <f t="shared" si="2" ref="N6:N9">A6</f>
        <v/>
      </c>
    </row>
    <row r="7" ht="20.25" customHeight="1">
      <c r="A7" s="148" t="s">
        <v>204</v>
      </c>
      <c r="B7" s="66" t="s">
        <v>205</v>
      </c>
      <c r="C7" s="66" t="s">
        <v>206</v>
      </c>
      <c r="D7" s="149"/>
      <c r="E7" s="150">
        <f t="shared" si="0"/>
        <v>16.13</v>
      </c>
      <c r="F7" s="150">
        <f t="shared" si="1"/>
        <v>16.13</v>
      </c>
      <c r="G7" s="150">
        <v>16.13</v>
      </c>
      <c r="H7" s="150">
        <v>0</v>
      </c>
      <c r="I7" s="150">
        <v>0</v>
      </c>
      <c r="J7" s="151">
        <v>0</v>
      </c>
      <c r="K7" s="151">
        <v>0</v>
      </c>
      <c r="L7" s="150">
        <v>0</v>
      </c>
      <c r="M7" s="150">
        <v>0</v>
      </c>
      <c r="N7" s="152" t="str">
        <f t="shared" si="2"/>
        <v>370403260302030401551</v>
      </c>
    </row>
    <row r="8" ht="20.25" customHeight="1">
      <c r="A8" s="148" t="s">
        <v>207</v>
      </c>
      <c r="B8" s="66" t="s">
        <v>208</v>
      </c>
      <c r="C8" s="66" t="s">
        <v>206</v>
      </c>
      <c r="D8" s="149"/>
      <c r="E8" s="150">
        <f t="shared" si="0"/>
        <v>0.8</v>
      </c>
      <c r="F8" s="150">
        <f t="shared" si="1"/>
        <v>0.8</v>
      </c>
      <c r="G8" s="150">
        <v>0.8</v>
      </c>
      <c r="H8" s="150">
        <v>0</v>
      </c>
      <c r="I8" s="150">
        <v>0</v>
      </c>
      <c r="J8" s="151">
        <v>0</v>
      </c>
      <c r="K8" s="151">
        <v>0</v>
      </c>
      <c r="L8" s="150">
        <v>0</v>
      </c>
      <c r="M8" s="150">
        <v>0</v>
      </c>
      <c r="N8" s="152" t="str">
        <f t="shared" si="2"/>
        <v>370403260302030401582</v>
      </c>
    </row>
    <row r="9" ht="20.25" customHeight="1">
      <c r="A9" s="148" t="s">
        <v>209</v>
      </c>
      <c r="B9" s="66" t="s">
        <v>210</v>
      </c>
      <c r="C9" s="66" t="s">
        <v>206</v>
      </c>
      <c r="D9" s="149"/>
      <c r="E9" s="150">
        <f t="shared" si="0"/>
        <v>10.8</v>
      </c>
      <c r="F9" s="150">
        <f t="shared" si="1"/>
        <v>10.8</v>
      </c>
      <c r="G9" s="150">
        <v>10.8</v>
      </c>
      <c r="H9" s="150">
        <v>0</v>
      </c>
      <c r="I9" s="150">
        <v>0</v>
      </c>
      <c r="J9" s="151">
        <v>0</v>
      </c>
      <c r="K9" s="151">
        <v>0</v>
      </c>
      <c r="L9" s="150">
        <v>0</v>
      </c>
      <c r="M9" s="150">
        <v>0</v>
      </c>
      <c r="N9" s="152" t="str">
        <f t="shared" si="2"/>
        <v>370403260302030401617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DCC355E-ECD3-675C-EBC8-0F91DF5C0B48}" mc:Ignorable="x14ac xr xr2 xr3">
  <dimension ref="A1:R7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4" width="5.00390625" customWidth="1"/>
    <col min="2" max="2" style="24" width="0" hidden="1" customWidth="1"/>
    <col min="3" max="3" width="4.8515625" customWidth="1"/>
    <col min="4" max="4" width="5.57421875" customWidth="1"/>
    <col min="5" max="5" style="24" width="35.7109375" customWidth="1"/>
    <col min="6" max="9" style="24" width="11.28125" customWidth="1"/>
    <col min="10" max="10" width="11.28125" customWidth="1"/>
    <col min="11" max="14" style="24" width="11.28125" customWidth="1"/>
    <col min="15" max="18" width="0" hidden="1" customWidth="1"/>
  </cols>
  <sheetData>
    <row r="1" ht="19.5" customHeight="1">
      <c r="A1" s="88" t="s">
        <v>49</v>
      </c>
      <c r="B1" s="70" t="s">
        <v>49</v>
      </c>
      <c r="C1" t="s">
        <v>49</v>
      </c>
      <c r="D1" t="s">
        <v>49</v>
      </c>
      <c r="E1" s="153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t="s">
        <v>49</v>
      </c>
      <c r="K1" s="4" t="s">
        <v>49</v>
      </c>
      <c r="L1" s="4" t="s">
        <v>49</v>
      </c>
      <c r="M1" s="4" t="s">
        <v>49</v>
      </c>
      <c r="N1" s="29" t="s">
        <v>211</v>
      </c>
      <c r="O1" t="s">
        <v>49</v>
      </c>
      <c r="P1" t="s">
        <v>49</v>
      </c>
      <c r="Q1" t="s">
        <v>49</v>
      </c>
      <c r="R1" t="s">
        <v>49</v>
      </c>
    </row>
    <row r="2" ht="19.5" customHeight="1">
      <c r="A2" s="7" t="s">
        <v>212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>
      <c r="A3" s="8" t="s">
        <v>3</v>
      </c>
      <c r="B3" s="34" t="s">
        <v>49</v>
      </c>
      <c r="C3" s="90" t="s">
        <v>49</v>
      </c>
      <c r="D3" s="90" t="s">
        <v>49</v>
      </c>
      <c r="E3" s="8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90" t="s">
        <v>49</v>
      </c>
      <c r="K3" s="35" t="s">
        <v>49</v>
      </c>
      <c r="L3" s="35" t="s">
        <v>49</v>
      </c>
      <c r="M3" s="35" t="s">
        <v>49</v>
      </c>
      <c r="N3" s="39" t="s">
        <v>4</v>
      </c>
      <c r="O3" t="s">
        <v>49</v>
      </c>
      <c r="P3" t="s">
        <v>49</v>
      </c>
      <c r="Q3" t="s">
        <v>49</v>
      </c>
      <c r="R3" t="s">
        <v>49</v>
      </c>
    </row>
    <row r="4" ht="19.5" customHeight="1" s="32" customFormat="1">
      <c r="A4" s="120" t="s">
        <v>52</v>
      </c>
      <c r="B4" s="120" t="s">
        <v>49</v>
      </c>
      <c r="C4" s="112" t="s">
        <v>49</v>
      </c>
      <c r="D4" s="112" t="s">
        <v>49</v>
      </c>
      <c r="E4" s="81" t="s">
        <v>53</v>
      </c>
      <c r="F4" s="111" t="s">
        <v>54</v>
      </c>
      <c r="G4" s="111" t="s">
        <v>195</v>
      </c>
      <c r="H4" s="111" t="s">
        <v>49</v>
      </c>
      <c r="I4" s="111" t="s">
        <v>49</v>
      </c>
      <c r="J4" s="111" t="s">
        <v>49</v>
      </c>
      <c r="K4" s="120" t="s">
        <v>196</v>
      </c>
      <c r="L4" s="120" t="s">
        <v>197</v>
      </c>
      <c r="M4" s="120" t="s">
        <v>43</v>
      </c>
      <c r="N4" s="120" t="s">
        <v>45</v>
      </c>
      <c r="O4" s="112" t="s">
        <v>213</v>
      </c>
      <c r="P4" s="112" t="s">
        <v>214</v>
      </c>
      <c r="Q4" s="112" t="s">
        <v>215</v>
      </c>
      <c r="R4" s="112" t="s">
        <v>216</v>
      </c>
    </row>
    <row r="5" ht="18.75" customHeight="1" s="32" customFormat="1">
      <c r="A5" s="120" t="s">
        <v>60</v>
      </c>
      <c r="B5" s="120" t="s">
        <v>49</v>
      </c>
      <c r="C5" s="112" t="s">
        <v>61</v>
      </c>
      <c r="D5" s="112" t="s">
        <v>62</v>
      </c>
      <c r="E5" s="81" t="s">
        <v>49</v>
      </c>
      <c r="F5" s="110" t="s">
        <v>49</v>
      </c>
      <c r="G5" s="120" t="s">
        <v>63</v>
      </c>
      <c r="H5" s="120" t="s">
        <v>112</v>
      </c>
      <c r="I5" s="154" t="s">
        <v>113</v>
      </c>
      <c r="J5" s="121" t="s">
        <v>114</v>
      </c>
      <c r="K5" s="155" t="s">
        <v>49</v>
      </c>
      <c r="L5" s="155" t="s">
        <v>49</v>
      </c>
      <c r="M5" s="155" t="s">
        <v>49</v>
      </c>
      <c r="N5" s="155" t="s">
        <v>49</v>
      </c>
      <c r="O5" s="112" t="s">
        <v>49</v>
      </c>
      <c r="P5" s="112" t="s">
        <v>49</v>
      </c>
      <c r="Q5" s="112" t="s">
        <v>49</v>
      </c>
      <c r="R5" s="112" t="s">
        <v>49</v>
      </c>
    </row>
    <row r="6" ht="18.75" customHeight="1" s="32" customFormat="1">
      <c r="A6" s="120" t="s">
        <v>49</v>
      </c>
      <c r="B6" s="111" t="s">
        <v>49</v>
      </c>
      <c r="C6" s="112" t="s">
        <v>49</v>
      </c>
      <c r="D6" s="112" t="s">
        <v>49</v>
      </c>
      <c r="E6" s="81" t="s">
        <v>49</v>
      </c>
      <c r="F6" s="110" t="s">
        <v>49</v>
      </c>
      <c r="G6" s="156" t="s">
        <v>49</v>
      </c>
      <c r="H6" s="155" t="s">
        <v>49</v>
      </c>
      <c r="I6" s="155" t="s">
        <v>49</v>
      </c>
      <c r="J6" s="155" t="s">
        <v>49</v>
      </c>
      <c r="K6" s="120" t="s">
        <v>49</v>
      </c>
      <c r="L6" s="120" t="s">
        <v>49</v>
      </c>
      <c r="M6" s="120" t="s">
        <v>49</v>
      </c>
      <c r="N6" s="120" t="s">
        <v>49</v>
      </c>
      <c r="O6" s="112" t="s">
        <v>49</v>
      </c>
      <c r="P6" s="112" t="s">
        <v>49</v>
      </c>
      <c r="Q6" s="112" t="s">
        <v>49</v>
      </c>
      <c r="R6" s="112" t="s">
        <v>49</v>
      </c>
    </row>
    <row r="7" ht="21" customHeight="1" s="57" customFormat="1">
      <c r="A7" s="51" t="s">
        <v>49</v>
      </c>
      <c r="B7" s="51" t="s">
        <v>49</v>
      </c>
      <c r="C7" s="144" t="s">
        <v>49</v>
      </c>
      <c r="D7" s="144" t="s">
        <v>49</v>
      </c>
      <c r="E7" s="52" t="s">
        <v>49</v>
      </c>
      <c r="F7" s="157">
        <f>G7+K7+L7+M7+N7</f>
        <v>0</v>
      </c>
      <c r="G7" s="151">
        <f>H7+I7+J7</f>
        <v>0</v>
      </c>
      <c r="H7" s="151">
        <v>0</v>
      </c>
      <c r="I7" s="151">
        <v>0</v>
      </c>
      <c r="J7" s="150">
        <v>0</v>
      </c>
      <c r="K7" s="151">
        <v>0</v>
      </c>
      <c r="L7" s="151">
        <v>0</v>
      </c>
      <c r="M7" s="151">
        <v>0</v>
      </c>
      <c r="N7" s="151">
        <v>0</v>
      </c>
      <c r="O7" s="158">
        <v>0</v>
      </c>
      <c r="P7" s="158">
        <v>0</v>
      </c>
      <c r="Q7" s="158">
        <v>0</v>
      </c>
      <c r="R7" s="159" t="s">
        <v>49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3D1A47C-E7E8-AD72-A281-346D66875F8C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8.57421875" customWidth="1"/>
    <col min="2" max="2" style="24" width="22.8515625" customWidth="1"/>
    <col min="3" max="3" style="24" width="28.57421875" customWidth="1"/>
    <col min="4" max="4" style="24" width="22.8515625" customWidth="1"/>
  </cols>
  <sheetData>
    <row r="1" ht="19.5" customHeight="1">
      <c r="A1" s="4"/>
      <c r="B1" s="5"/>
      <c r="C1" s="5"/>
      <c r="D1" s="6" t="s">
        <v>1</v>
      </c>
    </row>
    <row r="2" ht="19.5" customHeight="1">
      <c r="A2" s="7" t="s">
        <v>2</v>
      </c>
      <c r="B2" s="7"/>
      <c r="C2" s="7"/>
      <c r="D2" s="7"/>
    </row>
    <row r="3" ht="19.5" customHeight="1">
      <c r="A3" s="8" t="s">
        <v>3</v>
      </c>
      <c r="B3" s="8"/>
      <c r="C3" s="8"/>
      <c r="D3" s="9" t="s">
        <v>4</v>
      </c>
    </row>
    <row r="4" ht="19.5" customHeight="1">
      <c r="A4" s="10" t="s">
        <v>5</v>
      </c>
      <c r="B4" s="10"/>
      <c r="C4" s="10" t="s">
        <v>6</v>
      </c>
      <c r="D4" s="10"/>
    </row>
    <row r="5" ht="19.5" customHeight="1">
      <c r="A5" s="10" t="s">
        <v>7</v>
      </c>
      <c r="B5" s="10" t="s">
        <v>8</v>
      </c>
      <c r="C5" s="11" t="s">
        <v>7</v>
      </c>
      <c r="D5" s="10" t="s">
        <v>8</v>
      </c>
    </row>
    <row r="6" ht="19.5" customHeight="1">
      <c r="A6" s="12" t="s">
        <v>9</v>
      </c>
      <c r="B6" s="13">
        <f>SUM(B7:B9)</f>
        <v>441.28</v>
      </c>
      <c r="C6" s="14" t="s">
        <v>10</v>
      </c>
      <c r="D6" s="15"/>
    </row>
    <row r="7" ht="19.5" customHeight="1">
      <c r="A7" s="16" t="s">
        <v>11</v>
      </c>
      <c r="B7" s="13">
        <v>441.28</v>
      </c>
      <c r="C7" s="14" t="s">
        <v>12</v>
      </c>
      <c r="D7" s="15"/>
    </row>
    <row r="8" ht="19.5" customHeight="1">
      <c r="A8" s="17" t="s">
        <v>13</v>
      </c>
      <c r="B8" s="13"/>
      <c r="C8" s="18" t="s">
        <v>14</v>
      </c>
      <c r="D8" s="15"/>
    </row>
    <row r="9" ht="19.5" customHeight="1">
      <c r="A9" s="17" t="s">
        <v>15</v>
      </c>
      <c r="B9" s="13"/>
      <c r="C9" s="18" t="s">
        <v>16</v>
      </c>
      <c r="D9" s="15">
        <v>330.76</v>
      </c>
    </row>
    <row r="10" ht="19.5" customHeight="1">
      <c r="A10" s="19" t="s">
        <v>17</v>
      </c>
      <c r="B10" s="13"/>
      <c r="C10" s="18" t="s">
        <v>18</v>
      </c>
      <c r="D10" s="15"/>
    </row>
    <row r="11" ht="19.5" customHeight="1">
      <c r="A11" s="19" t="s">
        <v>19</v>
      </c>
      <c r="B11" s="13"/>
      <c r="C11" s="18" t="s">
        <v>20</v>
      </c>
      <c r="D11" s="15"/>
    </row>
    <row r="12" ht="19.5" customHeight="1">
      <c r="A12" s="19" t="s">
        <v>21</v>
      </c>
      <c r="B12" s="13"/>
      <c r="C12" s="18" t="s">
        <v>22</v>
      </c>
      <c r="D12" s="15">
        <v>59.45</v>
      </c>
    </row>
    <row r="13" ht="19.5" customHeight="1">
      <c r="A13" s="20" t="s">
        <v>23</v>
      </c>
      <c r="B13" s="21"/>
      <c r="C13" s="18" t="s">
        <v>24</v>
      </c>
      <c r="D13" s="15">
        <v>18.08</v>
      </c>
    </row>
    <row r="14" ht="19.5" customHeight="1">
      <c r="A14" s="22"/>
      <c r="B14" s="22"/>
      <c r="C14" s="18" t="s">
        <v>25</v>
      </c>
      <c r="D14" s="15"/>
    </row>
    <row r="15" ht="19.5" customHeight="1">
      <c r="A15" s="23"/>
      <c r="B15" s="21"/>
      <c r="C15" s="18" t="s">
        <v>26</v>
      </c>
      <c r="D15" s="15"/>
    </row>
    <row r="16" ht="19.5" customHeight="1">
      <c r="A16" s="19"/>
      <c r="B16" s="15"/>
      <c r="C16" s="18" t="s">
        <v>27</v>
      </c>
      <c r="D16" s="15"/>
    </row>
    <row r="17" ht="19.5" customHeight="1">
      <c r="A17" s="12"/>
      <c r="B17" s="15"/>
      <c r="C17" s="18" t="s">
        <v>28</v>
      </c>
      <c r="D17" s="15"/>
    </row>
    <row r="18" ht="19.5" customHeight="1">
      <c r="A18" s="12"/>
      <c r="B18" s="15"/>
      <c r="C18" s="18" t="s">
        <v>29</v>
      </c>
      <c r="D18" s="15"/>
    </row>
    <row r="19" ht="19.5" customHeight="1">
      <c r="A19" s="12"/>
      <c r="B19" s="15"/>
      <c r="C19" s="18" t="s">
        <v>30</v>
      </c>
      <c r="D19" s="15"/>
    </row>
    <row r="20" ht="19.5" customHeight="1">
      <c r="A20" s="12"/>
      <c r="B20" s="15"/>
      <c r="C20" s="18" t="s">
        <v>31</v>
      </c>
      <c r="D20" s="15"/>
    </row>
    <row r="21" ht="19.5" customHeight="1">
      <c r="A21" s="12"/>
      <c r="B21" s="15"/>
      <c r="C21" s="18" t="s">
        <v>32</v>
      </c>
      <c r="D21" s="15"/>
    </row>
    <row r="22" ht="19.5" customHeight="1">
      <c r="A22" s="22"/>
      <c r="B22" s="22"/>
      <c r="C22" s="18" t="s">
        <v>33</v>
      </c>
      <c r="D22" s="15">
        <v>32.99</v>
      </c>
    </row>
    <row r="23" ht="19.5" customHeight="1">
      <c r="A23" s="12"/>
      <c r="B23" s="15"/>
      <c r="C23" s="18" t="s">
        <v>34</v>
      </c>
      <c r="D23" s="15"/>
    </row>
    <row r="24" ht="19.5" customHeight="1">
      <c r="A24" s="12"/>
      <c r="B24" s="15"/>
      <c r="C24" s="18" t="s">
        <v>35</v>
      </c>
      <c r="D24" s="15"/>
    </row>
    <row r="25" ht="19.5" customHeight="1">
      <c r="A25" s="12"/>
      <c r="B25" s="15"/>
      <c r="C25" s="18" t="s">
        <v>36</v>
      </c>
      <c r="D25" s="15"/>
    </row>
    <row r="26" ht="19.5" customHeight="1">
      <c r="A26" s="12"/>
      <c r="B26" s="15"/>
      <c r="C26" s="18" t="s">
        <v>37</v>
      </c>
      <c r="D26" s="15">
        <f>ROUND(D31-SUM(D6:D25),2)</f>
        <v>0</v>
      </c>
    </row>
    <row r="27" ht="19.5" customHeight="1">
      <c r="A27" s="12"/>
      <c r="B27" s="15"/>
      <c r="C27" s="22"/>
      <c r="D27" s="22"/>
    </row>
    <row r="28" ht="19.5" customHeight="1">
      <c r="A28" s="12"/>
      <c r="B28" s="15"/>
      <c r="C28" s="22"/>
      <c r="D28" s="22"/>
    </row>
    <row r="29" ht="19.5" customHeight="1">
      <c r="A29" s="12"/>
      <c r="B29" s="15"/>
      <c r="C29" s="22"/>
      <c r="D29" s="15"/>
    </row>
    <row r="30" ht="19.5" customHeight="1">
      <c r="A30" s="12"/>
      <c r="B30" s="15"/>
      <c r="D30" s="15"/>
    </row>
    <row r="31" ht="19.5" customHeight="1">
      <c r="A31" s="10" t="s">
        <v>38</v>
      </c>
      <c r="B31" s="15">
        <f>B6+SUM(B10:B13)</f>
        <v>441.28</v>
      </c>
      <c r="C31" s="10" t="s">
        <v>39</v>
      </c>
      <c r="D31" s="13">
        <f>D37-SUM(D34:D36)</f>
        <v>441.28</v>
      </c>
    </row>
    <row r="32" ht="19.5" customHeight="1">
      <c r="A32" s="22"/>
      <c r="B32" s="22"/>
      <c r="C32" s="22"/>
      <c r="D32" s="22"/>
    </row>
    <row r="33" ht="19.5" customHeight="1">
      <c r="A33" s="19" t="s">
        <v>40</v>
      </c>
      <c r="B33" s="15"/>
      <c r="C33" s="22"/>
      <c r="D33" s="22"/>
    </row>
    <row r="34" ht="19.5" customHeight="1">
      <c r="A34" s="19" t="s">
        <v>41</v>
      </c>
      <c r="B34" s="15"/>
      <c r="C34" s="14" t="s">
        <v>42</v>
      </c>
      <c r="D34" s="13"/>
    </row>
    <row r="35" ht="19.5" customHeight="1">
      <c r="A35" s="12" t="s">
        <v>43</v>
      </c>
      <c r="B35" s="15"/>
      <c r="C35" s="14" t="s">
        <v>44</v>
      </c>
      <c r="D35" s="13"/>
    </row>
    <row r="36" ht="19.5" customHeight="1">
      <c r="A36" s="12" t="s">
        <v>45</v>
      </c>
      <c r="B36" s="15"/>
      <c r="C36" s="14" t="s">
        <v>46</v>
      </c>
      <c r="D36" s="13"/>
    </row>
    <row r="37" ht="19.5" customHeight="1">
      <c r="A37" s="10" t="s">
        <v>47</v>
      </c>
      <c r="B37" s="15">
        <f>SUM(B31:B36)</f>
        <v>441.28</v>
      </c>
      <c r="C37" s="10" t="s">
        <v>48</v>
      </c>
      <c r="D37" s="13">
        <v>441.28</v>
      </c>
    </row>
  </sheetData>
  <mergeCells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3F355F2-5EF8-22E6-F168-A18597501158}" mc:Ignorable="x14ac xr xr2 xr3">
  <dimension ref="A1:R22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6" width="4.28125" customWidth="1"/>
    <col min="4" max="4" style="56" width="21.421875" customWidth="1"/>
    <col min="5" max="13" style="28" width="10.00390625" customWidth="1"/>
    <col min="14" max="15" width="10.00390625" customWidth="1"/>
    <col min="16" max="16" style="57" width="10.00390625" customWidth="1"/>
    <col min="17" max="17" style="28" width="10.00390625" customWidth="1"/>
    <col min="18" max="18" width="0" hidden="1" customWidth="1"/>
  </cols>
  <sheetData>
    <row r="1" ht="19.5" customHeight="1">
      <c r="A1" t="s">
        <v>49</v>
      </c>
      <c r="B1" t="s">
        <v>49</v>
      </c>
      <c r="C1" s="25" t="s">
        <v>49</v>
      </c>
      <c r="D1" s="26" t="s">
        <v>49</v>
      </c>
      <c r="E1" s="27" t="s">
        <v>49</v>
      </c>
      <c r="F1" s="27" t="s">
        <v>49</v>
      </c>
      <c r="G1" s="27" t="s">
        <v>49</v>
      </c>
      <c r="H1" s="27" t="s">
        <v>49</v>
      </c>
      <c r="I1" s="27" t="s">
        <v>49</v>
      </c>
      <c r="J1" s="27" t="s">
        <v>49</v>
      </c>
      <c r="K1" s="27" t="s">
        <v>49</v>
      </c>
      <c r="L1" s="27" t="s">
        <v>49</v>
      </c>
      <c r="M1" s="27" t="s">
        <v>49</v>
      </c>
      <c r="N1" t="s">
        <v>49</v>
      </c>
      <c r="O1" t="s">
        <v>49</v>
      </c>
      <c r="P1" s="28" t="s">
        <v>49</v>
      </c>
      <c r="Q1" s="29" t="s">
        <v>50</v>
      </c>
      <c r="R1" t="s">
        <v>49</v>
      </c>
    </row>
    <row r="2" ht="19.5" customHeight="1">
      <c r="A2" t="s">
        <v>49</v>
      </c>
      <c r="B2" t="s">
        <v>49</v>
      </c>
      <c r="C2" s="30" t="s">
        <v>51</v>
      </c>
      <c r="D2" s="30" t="s">
        <v>49</v>
      </c>
      <c r="E2" s="31" t="s">
        <v>49</v>
      </c>
      <c r="F2" s="31" t="s">
        <v>49</v>
      </c>
      <c r="G2" s="31" t="s">
        <v>49</v>
      </c>
      <c r="H2" s="31" t="s">
        <v>49</v>
      </c>
      <c r="I2" s="31" t="s">
        <v>49</v>
      </c>
      <c r="J2" s="31" t="s">
        <v>49</v>
      </c>
      <c r="K2" s="31" t="s">
        <v>49</v>
      </c>
      <c r="L2" s="31" t="s">
        <v>49</v>
      </c>
      <c r="M2" s="31" t="s">
        <v>49</v>
      </c>
      <c r="N2" s="30" t="s">
        <v>49</v>
      </c>
      <c r="O2" s="30" t="s">
        <v>49</v>
      </c>
      <c r="P2" s="31" t="s">
        <v>49</v>
      </c>
      <c r="Q2" s="31" t="s">
        <v>49</v>
      </c>
      <c r="R2" t="s">
        <v>49</v>
      </c>
    </row>
    <row r="3" ht="19.5" customHeight="1" s="32" customFormat="1">
      <c r="A3" s="33" t="s">
        <v>3</v>
      </c>
      <c r="B3" s="33" t="s">
        <v>49</v>
      </c>
      <c r="C3" s="8" t="s">
        <v>49</v>
      </c>
      <c r="D3" s="34" t="s">
        <v>49</v>
      </c>
      <c r="E3" s="34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36" t="s">
        <v>49</v>
      </c>
      <c r="K3" s="36" t="s">
        <v>49</v>
      </c>
      <c r="L3" s="36" t="s">
        <v>49</v>
      </c>
      <c r="M3" s="36" t="s">
        <v>49</v>
      </c>
      <c r="N3" s="37" t="s">
        <v>49</v>
      </c>
      <c r="O3" s="37" t="s">
        <v>49</v>
      </c>
      <c r="P3" s="38" t="s">
        <v>4</v>
      </c>
      <c r="Q3" s="39" t="s">
        <v>49</v>
      </c>
      <c r="R3" s="37" t="s">
        <v>49</v>
      </c>
    </row>
    <row r="4" ht="19.5" customHeight="1" s="40" customFormat="1">
      <c r="A4" s="41" t="s">
        <v>52</v>
      </c>
      <c r="B4" s="42" t="s">
        <v>49</v>
      </c>
      <c r="C4" s="43" t="s">
        <v>52</v>
      </c>
      <c r="D4" s="44" t="s">
        <v>53</v>
      </c>
      <c r="E4" s="44" t="s">
        <v>54</v>
      </c>
      <c r="F4" s="45" t="s">
        <v>55</v>
      </c>
      <c r="G4" s="45" t="s">
        <v>49</v>
      </c>
      <c r="H4" s="45" t="s">
        <v>49</v>
      </c>
      <c r="I4" s="45" t="s">
        <v>49</v>
      </c>
      <c r="J4" s="44" t="s">
        <v>56</v>
      </c>
      <c r="K4" s="44" t="s">
        <v>57</v>
      </c>
      <c r="L4" s="44" t="s">
        <v>58</v>
      </c>
      <c r="M4" s="44" t="s">
        <v>59</v>
      </c>
      <c r="N4" s="44" t="s">
        <v>40</v>
      </c>
      <c r="O4" s="44" t="s">
        <v>41</v>
      </c>
      <c r="P4" s="46" t="s">
        <v>43</v>
      </c>
      <c r="Q4" s="45" t="s">
        <v>45</v>
      </c>
      <c r="R4" s="47" t="s">
        <v>49</v>
      </c>
    </row>
    <row r="5" ht="22.5" customHeight="1" s="40" customFormat="1">
      <c r="A5" s="41" t="s">
        <v>60</v>
      </c>
      <c r="B5" s="41" t="s">
        <v>61</v>
      </c>
      <c r="C5" s="43" t="s">
        <v>62</v>
      </c>
      <c r="D5" s="44" t="s">
        <v>49</v>
      </c>
      <c r="E5" s="44" t="s">
        <v>49</v>
      </c>
      <c r="F5" s="44" t="s">
        <v>63</v>
      </c>
      <c r="G5" s="44" t="s">
        <v>64</v>
      </c>
      <c r="H5" s="44" t="s">
        <v>65</v>
      </c>
      <c r="I5" s="44" t="s">
        <v>66</v>
      </c>
      <c r="J5" s="44" t="s">
        <v>54</v>
      </c>
      <c r="K5" s="44" t="s">
        <v>49</v>
      </c>
      <c r="L5" s="44" t="s">
        <v>49</v>
      </c>
      <c r="M5" s="44" t="s">
        <v>49</v>
      </c>
      <c r="N5" s="44" t="s">
        <v>49</v>
      </c>
      <c r="O5" s="44" t="s">
        <v>49</v>
      </c>
      <c r="P5" s="48" t="s">
        <v>49</v>
      </c>
      <c r="Q5" s="44" t="s">
        <v>49</v>
      </c>
      <c r="R5" s="47" t="s">
        <v>49</v>
      </c>
    </row>
    <row r="6" ht="22.5" customHeight="1" s="40" customFormat="1">
      <c r="A6" s="42" t="s">
        <v>49</v>
      </c>
      <c r="B6" s="42" t="s">
        <v>49</v>
      </c>
      <c r="C6" s="43" t="s">
        <v>49</v>
      </c>
      <c r="D6" s="44" t="s">
        <v>49</v>
      </c>
      <c r="E6" s="44" t="s">
        <v>49</v>
      </c>
      <c r="F6" s="44" t="s">
        <v>49</v>
      </c>
      <c r="G6" s="44" t="s">
        <v>49</v>
      </c>
      <c r="H6" s="44" t="s">
        <v>49</v>
      </c>
      <c r="I6" s="44" t="s">
        <v>49</v>
      </c>
      <c r="J6" s="44" t="s">
        <v>49</v>
      </c>
      <c r="K6" s="44" t="s">
        <v>49</v>
      </c>
      <c r="L6" s="44" t="s">
        <v>49</v>
      </c>
      <c r="M6" s="44" t="s">
        <v>49</v>
      </c>
      <c r="N6" s="44" t="s">
        <v>49</v>
      </c>
      <c r="O6" s="44" t="s">
        <v>49</v>
      </c>
      <c r="P6" s="48" t="s">
        <v>49</v>
      </c>
      <c r="Q6" s="44" t="s">
        <v>49</v>
      </c>
      <c r="R6" s="47" t="s">
        <v>49</v>
      </c>
    </row>
    <row r="7" ht="22.5" customHeight="1" s="49" customFormat="1">
      <c r="A7" s="50" t="s">
        <v>49</v>
      </c>
      <c r="B7" s="50" t="s">
        <v>49</v>
      </c>
      <c r="C7" s="51" t="s">
        <v>49</v>
      </c>
      <c r="D7" s="52" t="s">
        <v>67</v>
      </c>
      <c r="E7" s="53">
        <f t="shared" si="0" ref="E7:E22">F7+SUM(J7:Q7)</f>
        <v>441.28</v>
      </c>
      <c r="F7" s="53">
        <f t="shared" si="1" ref="F7:F22">SUM(G7:I7)</f>
        <v>441.28</v>
      </c>
      <c r="G7" s="53">
        <v>441.28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4">
        <v>0</v>
      </c>
      <c r="Q7" s="53">
        <v>0</v>
      </c>
      <c r="R7" s="55" t="s">
        <v>49</v>
      </c>
    </row>
    <row r="8" ht="22.5" customHeight="1">
      <c r="A8" s="50" t="s">
        <v>68</v>
      </c>
      <c r="B8" s="50" t="s">
        <v>49</v>
      </c>
      <c r="C8" s="51" t="s">
        <v>49</v>
      </c>
      <c r="D8" s="52" t="s">
        <v>69</v>
      </c>
      <c r="E8" s="53">
        <f t="shared" si="0"/>
        <v>330.76</v>
      </c>
      <c r="F8" s="53">
        <f t="shared" si="1"/>
        <v>330.76</v>
      </c>
      <c r="G8" s="53">
        <v>330.76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4">
        <v>0</v>
      </c>
      <c r="Q8" s="53">
        <v>0</v>
      </c>
      <c r="R8" s="55" t="s">
        <v>68</v>
      </c>
    </row>
    <row r="9" ht="22.5" customHeight="1">
      <c r="A9" s="50" t="s">
        <v>49</v>
      </c>
      <c r="B9" s="50" t="s">
        <v>70</v>
      </c>
      <c r="C9" s="51" t="s">
        <v>49</v>
      </c>
      <c r="D9" s="52" t="s">
        <v>71</v>
      </c>
      <c r="E9" s="53">
        <f t="shared" si="0"/>
        <v>329.96</v>
      </c>
      <c r="F9" s="53">
        <f t="shared" si="1"/>
        <v>329.96</v>
      </c>
      <c r="G9" s="53">
        <v>329.96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v>0</v>
      </c>
      <c r="Q9" s="53">
        <v>0</v>
      </c>
      <c r="R9" s="55" t="s">
        <v>72</v>
      </c>
    </row>
    <row r="10" ht="22.5" customHeight="1">
      <c r="A10" s="50" t="s">
        <v>49</v>
      </c>
      <c r="B10" s="50" t="s">
        <v>49</v>
      </c>
      <c r="C10" s="51" t="s">
        <v>70</v>
      </c>
      <c r="D10" s="52" t="s">
        <v>73</v>
      </c>
      <c r="E10" s="53">
        <f t="shared" si="0"/>
        <v>329.96</v>
      </c>
      <c r="F10" s="53">
        <f t="shared" si="1"/>
        <v>329.96</v>
      </c>
      <c r="G10" s="53">
        <v>329.96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4">
        <v>0</v>
      </c>
      <c r="Q10" s="53">
        <v>0</v>
      </c>
      <c r="R10" s="55" t="s">
        <v>74</v>
      </c>
    </row>
    <row r="11" ht="22.5" customHeight="1">
      <c r="A11" s="50" t="s">
        <v>49</v>
      </c>
      <c r="B11" s="50" t="s">
        <v>75</v>
      </c>
      <c r="C11" s="51" t="s">
        <v>49</v>
      </c>
      <c r="D11" s="52" t="s">
        <v>76</v>
      </c>
      <c r="E11" s="53">
        <f t="shared" si="0"/>
        <v>0.8</v>
      </c>
      <c r="F11" s="53">
        <f t="shared" si="1"/>
        <v>0.8</v>
      </c>
      <c r="G11" s="53">
        <v>0.8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  <c r="Q11" s="53">
        <v>0</v>
      </c>
      <c r="R11" s="55" t="s">
        <v>77</v>
      </c>
    </row>
    <row r="12" ht="22.5" customHeight="1">
      <c r="A12" s="50" t="s">
        <v>49</v>
      </c>
      <c r="B12" s="50" t="s">
        <v>49</v>
      </c>
      <c r="C12" s="51" t="s">
        <v>78</v>
      </c>
      <c r="D12" s="52" t="s">
        <v>79</v>
      </c>
      <c r="E12" s="53">
        <f t="shared" si="0"/>
        <v>0.8</v>
      </c>
      <c r="F12" s="53">
        <f t="shared" si="1"/>
        <v>0.8</v>
      </c>
      <c r="G12" s="53">
        <v>0.8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4">
        <v>0</v>
      </c>
      <c r="Q12" s="53">
        <v>0</v>
      </c>
      <c r="R12" s="55" t="s">
        <v>80</v>
      </c>
    </row>
    <row r="13" ht="22.5" customHeight="1">
      <c r="A13" s="50" t="s">
        <v>81</v>
      </c>
      <c r="B13" s="50" t="s">
        <v>49</v>
      </c>
      <c r="C13" s="51" t="s">
        <v>49</v>
      </c>
      <c r="D13" s="52" t="s">
        <v>82</v>
      </c>
      <c r="E13" s="53">
        <f t="shared" si="0"/>
        <v>59.45</v>
      </c>
      <c r="F13" s="53">
        <f t="shared" si="1"/>
        <v>59.45</v>
      </c>
      <c r="G13" s="53">
        <v>59.45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4">
        <v>0</v>
      </c>
      <c r="Q13" s="53">
        <v>0</v>
      </c>
      <c r="R13" s="55" t="s">
        <v>81</v>
      </c>
    </row>
    <row r="14" ht="22.5" customHeight="1">
      <c r="A14" s="50" t="s">
        <v>49</v>
      </c>
      <c r="B14" s="50" t="s">
        <v>83</v>
      </c>
      <c r="C14" s="51" t="s">
        <v>49</v>
      </c>
      <c r="D14" s="52" t="s">
        <v>84</v>
      </c>
      <c r="E14" s="53">
        <f t="shared" si="0"/>
        <v>59.45</v>
      </c>
      <c r="F14" s="53">
        <f t="shared" si="1"/>
        <v>59.45</v>
      </c>
      <c r="G14" s="53">
        <v>59.45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4">
        <v>0</v>
      </c>
      <c r="Q14" s="53">
        <v>0</v>
      </c>
      <c r="R14" s="55" t="s">
        <v>85</v>
      </c>
    </row>
    <row r="15" ht="22.5" customHeight="1">
      <c r="A15" s="50" t="s">
        <v>49</v>
      </c>
      <c r="B15" s="50" t="s">
        <v>49</v>
      </c>
      <c r="C15" s="51" t="s">
        <v>83</v>
      </c>
      <c r="D15" s="52" t="s">
        <v>86</v>
      </c>
      <c r="E15" s="53">
        <f t="shared" si="0"/>
        <v>39.63</v>
      </c>
      <c r="F15" s="53">
        <f t="shared" si="1"/>
        <v>39.63</v>
      </c>
      <c r="G15" s="53">
        <v>39.63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v>0</v>
      </c>
      <c r="Q15" s="53">
        <v>0</v>
      </c>
      <c r="R15" s="55" t="s">
        <v>87</v>
      </c>
    </row>
    <row r="16" ht="22.5" customHeight="1">
      <c r="A16" s="50" t="s">
        <v>49</v>
      </c>
      <c r="B16" s="50" t="s">
        <v>49</v>
      </c>
      <c r="C16" s="51" t="s">
        <v>88</v>
      </c>
      <c r="D16" s="52" t="s">
        <v>89</v>
      </c>
      <c r="E16" s="53">
        <f t="shared" si="0"/>
        <v>19.82</v>
      </c>
      <c r="F16" s="53">
        <f t="shared" si="1"/>
        <v>19.82</v>
      </c>
      <c r="G16" s="53">
        <v>19.82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4">
        <v>0</v>
      </c>
      <c r="Q16" s="53">
        <v>0</v>
      </c>
      <c r="R16" s="55" t="s">
        <v>90</v>
      </c>
    </row>
    <row r="17" ht="22.5" customHeight="1">
      <c r="A17" s="50" t="s">
        <v>91</v>
      </c>
      <c r="B17" s="50" t="s">
        <v>49</v>
      </c>
      <c r="C17" s="51" t="s">
        <v>49</v>
      </c>
      <c r="D17" s="52" t="s">
        <v>92</v>
      </c>
      <c r="E17" s="53">
        <f t="shared" si="0"/>
        <v>18.08</v>
      </c>
      <c r="F17" s="53">
        <f t="shared" si="1"/>
        <v>18.08</v>
      </c>
      <c r="G17" s="53">
        <v>18.08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0</v>
      </c>
      <c r="Q17" s="53">
        <v>0</v>
      </c>
      <c r="R17" s="55" t="s">
        <v>91</v>
      </c>
    </row>
    <row r="18" ht="22.5" customHeight="1">
      <c r="A18" s="50" t="s">
        <v>49</v>
      </c>
      <c r="B18" s="50" t="s">
        <v>93</v>
      </c>
      <c r="C18" s="51" t="s">
        <v>49</v>
      </c>
      <c r="D18" s="52" t="s">
        <v>94</v>
      </c>
      <c r="E18" s="53">
        <f t="shared" si="0"/>
        <v>18.08</v>
      </c>
      <c r="F18" s="53">
        <f t="shared" si="1"/>
        <v>18.08</v>
      </c>
      <c r="G18" s="53">
        <v>18.08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4">
        <v>0</v>
      </c>
      <c r="Q18" s="53">
        <v>0</v>
      </c>
      <c r="R18" s="55" t="s">
        <v>95</v>
      </c>
    </row>
    <row r="19" ht="22.5" customHeight="1">
      <c r="A19" s="50" t="s">
        <v>49</v>
      </c>
      <c r="B19" s="50" t="s">
        <v>49</v>
      </c>
      <c r="C19" s="51" t="s">
        <v>70</v>
      </c>
      <c r="D19" s="52" t="s">
        <v>96</v>
      </c>
      <c r="E19" s="53">
        <f t="shared" si="0"/>
        <v>18.08</v>
      </c>
      <c r="F19" s="53">
        <f t="shared" si="1"/>
        <v>18.08</v>
      </c>
      <c r="G19" s="53">
        <v>18.08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v>0</v>
      </c>
      <c r="Q19" s="53">
        <v>0</v>
      </c>
      <c r="R19" s="55" t="s">
        <v>97</v>
      </c>
    </row>
    <row r="20" ht="22.5" customHeight="1">
      <c r="A20" s="50" t="s">
        <v>98</v>
      </c>
      <c r="B20" s="50" t="s">
        <v>49</v>
      </c>
      <c r="C20" s="51" t="s">
        <v>49</v>
      </c>
      <c r="D20" s="52" t="s">
        <v>99</v>
      </c>
      <c r="E20" s="53">
        <f t="shared" si="0"/>
        <v>32.99</v>
      </c>
      <c r="F20" s="53">
        <f t="shared" si="1"/>
        <v>32.99</v>
      </c>
      <c r="G20" s="53">
        <v>32.99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4">
        <v>0</v>
      </c>
      <c r="Q20" s="53">
        <v>0</v>
      </c>
      <c r="R20" s="55" t="s">
        <v>98</v>
      </c>
    </row>
    <row r="21" ht="22.5" customHeight="1">
      <c r="A21" s="50" t="s">
        <v>49</v>
      </c>
      <c r="B21" s="50" t="s">
        <v>70</v>
      </c>
      <c r="C21" s="51" t="s">
        <v>49</v>
      </c>
      <c r="D21" s="52" t="s">
        <v>100</v>
      </c>
      <c r="E21" s="53">
        <f t="shared" si="0"/>
        <v>32.99</v>
      </c>
      <c r="F21" s="53">
        <f t="shared" si="1"/>
        <v>32.99</v>
      </c>
      <c r="G21" s="53">
        <v>32.99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0</v>
      </c>
      <c r="Q21" s="53">
        <v>0</v>
      </c>
      <c r="R21" s="55" t="s">
        <v>101</v>
      </c>
    </row>
    <row r="22" ht="22.5" customHeight="1">
      <c r="A22" s="50" t="s">
        <v>49</v>
      </c>
      <c r="B22" s="50" t="s">
        <v>49</v>
      </c>
      <c r="C22" s="51" t="s">
        <v>102</v>
      </c>
      <c r="D22" s="52" t="s">
        <v>103</v>
      </c>
      <c r="E22" s="53">
        <f t="shared" si="0"/>
        <v>32.99</v>
      </c>
      <c r="F22" s="53">
        <f t="shared" si="1"/>
        <v>32.99</v>
      </c>
      <c r="G22" s="53">
        <v>32.99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v>0</v>
      </c>
      <c r="Q22" s="53">
        <v>0</v>
      </c>
      <c r="R22" s="55" t="s">
        <v>104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26856A9-7608-F3E8-21B7-9964F601F073}" mc:Ignorable="x14ac xr xr2 xr3">
  <dimension ref="A1:I21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6" t="s">
        <v>105</v>
      </c>
      <c r="B1" s="6" t="s">
        <v>49</v>
      </c>
      <c r="C1" s="6" t="s">
        <v>49</v>
      </c>
      <c r="D1" s="58" t="s">
        <v>49</v>
      </c>
      <c r="E1" s="58" t="s">
        <v>49</v>
      </c>
      <c r="F1" s="58" t="s">
        <v>49</v>
      </c>
      <c r="G1" s="58" t="s">
        <v>49</v>
      </c>
      <c r="H1" s="58" t="s">
        <v>49</v>
      </c>
      <c r="I1" t="s">
        <v>49</v>
      </c>
    </row>
    <row r="2" ht="19.5" customHeight="1">
      <c r="A2" s="7" t="s">
        <v>106</v>
      </c>
      <c r="B2" s="7" t="s">
        <v>49</v>
      </c>
      <c r="C2" s="7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t="s">
        <v>49</v>
      </c>
    </row>
    <row r="3" ht="19.5" customHeight="1">
      <c r="A3" s="60" t="s">
        <v>3</v>
      </c>
      <c r="B3" s="61" t="s">
        <v>49</v>
      </c>
      <c r="C3" s="61" t="s">
        <v>49</v>
      </c>
      <c r="D3" s="60" t="s">
        <v>49</v>
      </c>
      <c r="E3" s="60" t="s">
        <v>49</v>
      </c>
      <c r="F3" s="60" t="s">
        <v>49</v>
      </c>
      <c r="G3" s="60" t="s">
        <v>49</v>
      </c>
      <c r="H3" s="62" t="s">
        <v>4</v>
      </c>
      <c r="I3" t="s">
        <v>49</v>
      </c>
    </row>
    <row r="4" ht="19.5" customHeight="1" s="40" customFormat="1">
      <c r="A4" s="63" t="s">
        <v>52</v>
      </c>
      <c r="B4" s="63" t="s">
        <v>49</v>
      </c>
      <c r="C4" s="63" t="s">
        <v>49</v>
      </c>
      <c r="D4" s="46" t="s">
        <v>53</v>
      </c>
      <c r="E4" s="43" t="s">
        <v>54</v>
      </c>
      <c r="F4" s="43" t="s">
        <v>107</v>
      </c>
      <c r="G4" s="43" t="s">
        <v>108</v>
      </c>
      <c r="H4" s="43" t="s">
        <v>46</v>
      </c>
      <c r="I4" s="64" t="s">
        <v>49</v>
      </c>
    </row>
    <row r="5" ht="19.5" customHeight="1" s="40" customFormat="1">
      <c r="A5" s="63" t="s">
        <v>60</v>
      </c>
      <c r="B5" s="41" t="s">
        <v>61</v>
      </c>
      <c r="C5" s="41" t="s">
        <v>62</v>
      </c>
      <c r="D5" s="43" t="s">
        <v>53</v>
      </c>
      <c r="E5" s="46" t="s">
        <v>49</v>
      </c>
      <c r="F5" s="46" t="s">
        <v>49</v>
      </c>
      <c r="G5" s="46" t="s">
        <v>49</v>
      </c>
      <c r="H5" s="46" t="s">
        <v>49</v>
      </c>
      <c r="I5" s="47" t="s">
        <v>49</v>
      </c>
    </row>
    <row r="6" ht="19.5" customHeight="1" s="57" customFormat="1">
      <c r="A6" s="65" t="s">
        <v>49</v>
      </c>
      <c r="B6" s="50" t="s">
        <v>49</v>
      </c>
      <c r="C6" s="50" t="s">
        <v>49</v>
      </c>
      <c r="D6" s="66" t="s">
        <v>67</v>
      </c>
      <c r="E6" s="67">
        <f t="shared" si="0" ref="E6:E21">SUM(F6:H6)</f>
        <v>441.28</v>
      </c>
      <c r="F6" s="67">
        <v>413.55</v>
      </c>
      <c r="G6" s="67">
        <v>27.73</v>
      </c>
      <c r="H6" s="67">
        <v>0</v>
      </c>
      <c r="I6" s="68" t="s">
        <v>49</v>
      </c>
    </row>
    <row r="7" ht="19.5" customHeight="1">
      <c r="A7" s="65" t="s">
        <v>68</v>
      </c>
      <c r="B7" s="50" t="s">
        <v>49</v>
      </c>
      <c r="C7" s="50" t="s">
        <v>49</v>
      </c>
      <c r="D7" s="66" t="s">
        <v>69</v>
      </c>
      <c r="E7" s="67">
        <f t="shared" si="0"/>
        <v>330.76</v>
      </c>
      <c r="F7" s="67">
        <v>303.03</v>
      </c>
      <c r="G7" s="67">
        <v>27.73</v>
      </c>
      <c r="H7" s="67">
        <v>0</v>
      </c>
      <c r="I7" s="68" t="s">
        <v>68</v>
      </c>
    </row>
    <row r="8" ht="19.5" customHeight="1">
      <c r="A8" s="65" t="s">
        <v>49</v>
      </c>
      <c r="B8" s="50" t="s">
        <v>70</v>
      </c>
      <c r="C8" s="50" t="s">
        <v>49</v>
      </c>
      <c r="D8" s="66" t="s">
        <v>71</v>
      </c>
      <c r="E8" s="67">
        <f t="shared" si="0"/>
        <v>329.96</v>
      </c>
      <c r="F8" s="67">
        <v>303.03</v>
      </c>
      <c r="G8" s="67">
        <v>26.93</v>
      </c>
      <c r="H8" s="67">
        <v>0</v>
      </c>
      <c r="I8" s="68" t="s">
        <v>72</v>
      </c>
    </row>
    <row r="9" ht="19.5" customHeight="1">
      <c r="A9" s="65" t="s">
        <v>49</v>
      </c>
      <c r="B9" s="50" t="s">
        <v>49</v>
      </c>
      <c r="C9" s="50" t="s">
        <v>70</v>
      </c>
      <c r="D9" s="66" t="s">
        <v>73</v>
      </c>
      <c r="E9" s="67">
        <f t="shared" si="0"/>
        <v>329.96</v>
      </c>
      <c r="F9" s="67">
        <v>303.03</v>
      </c>
      <c r="G9" s="67">
        <v>26.93</v>
      </c>
      <c r="H9" s="67">
        <v>0</v>
      </c>
      <c r="I9" s="68" t="s">
        <v>74</v>
      </c>
    </row>
    <row r="10" ht="19.5" customHeight="1">
      <c r="A10" s="65" t="s">
        <v>49</v>
      </c>
      <c r="B10" s="50" t="s">
        <v>75</v>
      </c>
      <c r="C10" s="50" t="s">
        <v>49</v>
      </c>
      <c r="D10" s="66" t="s">
        <v>76</v>
      </c>
      <c r="E10" s="67">
        <f t="shared" si="0"/>
        <v>0.8</v>
      </c>
      <c r="F10" s="67">
        <v>0</v>
      </c>
      <c r="G10" s="67">
        <v>0.8</v>
      </c>
      <c r="H10" s="67">
        <v>0</v>
      </c>
      <c r="I10" s="68" t="s">
        <v>77</v>
      </c>
    </row>
    <row r="11" ht="19.5" customHeight="1">
      <c r="A11" s="65" t="s">
        <v>49</v>
      </c>
      <c r="B11" s="50" t="s">
        <v>49</v>
      </c>
      <c r="C11" s="50" t="s">
        <v>78</v>
      </c>
      <c r="D11" s="66" t="s">
        <v>79</v>
      </c>
      <c r="E11" s="67">
        <f t="shared" si="0"/>
        <v>0.8</v>
      </c>
      <c r="F11" s="67">
        <v>0</v>
      </c>
      <c r="G11" s="67">
        <v>0.8</v>
      </c>
      <c r="H11" s="67">
        <v>0</v>
      </c>
      <c r="I11" s="68" t="s">
        <v>80</v>
      </c>
    </row>
    <row r="12" ht="19.5" customHeight="1">
      <c r="A12" s="65" t="s">
        <v>81</v>
      </c>
      <c r="B12" s="50" t="s">
        <v>49</v>
      </c>
      <c r="C12" s="50" t="s">
        <v>49</v>
      </c>
      <c r="D12" s="66" t="s">
        <v>82</v>
      </c>
      <c r="E12" s="67">
        <f t="shared" si="0"/>
        <v>59.45</v>
      </c>
      <c r="F12" s="67">
        <v>59.45</v>
      </c>
      <c r="G12" s="67">
        <v>0</v>
      </c>
      <c r="H12" s="67">
        <v>0</v>
      </c>
      <c r="I12" s="68" t="s">
        <v>81</v>
      </c>
    </row>
    <row r="13" ht="19.5" customHeight="1">
      <c r="A13" s="65" t="s">
        <v>49</v>
      </c>
      <c r="B13" s="50" t="s">
        <v>83</v>
      </c>
      <c r="C13" s="50" t="s">
        <v>49</v>
      </c>
      <c r="D13" s="66" t="s">
        <v>84</v>
      </c>
      <c r="E13" s="67">
        <f t="shared" si="0"/>
        <v>59.45</v>
      </c>
      <c r="F13" s="67">
        <v>59.45</v>
      </c>
      <c r="G13" s="67">
        <v>0</v>
      </c>
      <c r="H13" s="67">
        <v>0</v>
      </c>
      <c r="I13" s="68" t="s">
        <v>85</v>
      </c>
    </row>
    <row r="14" ht="19.5" customHeight="1">
      <c r="A14" s="65" t="s">
        <v>49</v>
      </c>
      <c r="B14" s="50" t="s">
        <v>49</v>
      </c>
      <c r="C14" s="50" t="s">
        <v>83</v>
      </c>
      <c r="D14" s="66" t="s">
        <v>86</v>
      </c>
      <c r="E14" s="67">
        <f t="shared" si="0"/>
        <v>39.63</v>
      </c>
      <c r="F14" s="67">
        <v>39.63</v>
      </c>
      <c r="G14" s="67">
        <v>0</v>
      </c>
      <c r="H14" s="67">
        <v>0</v>
      </c>
      <c r="I14" s="68" t="s">
        <v>87</v>
      </c>
    </row>
    <row r="15" ht="19.5" customHeight="1">
      <c r="A15" s="65" t="s">
        <v>49</v>
      </c>
      <c r="B15" s="50" t="s">
        <v>49</v>
      </c>
      <c r="C15" s="50" t="s">
        <v>88</v>
      </c>
      <c r="D15" s="66" t="s">
        <v>89</v>
      </c>
      <c r="E15" s="67">
        <f t="shared" si="0"/>
        <v>19.82</v>
      </c>
      <c r="F15" s="67">
        <v>19.82</v>
      </c>
      <c r="G15" s="67">
        <v>0</v>
      </c>
      <c r="H15" s="67">
        <v>0</v>
      </c>
      <c r="I15" s="68" t="s">
        <v>90</v>
      </c>
    </row>
    <row r="16" ht="19.5" customHeight="1">
      <c r="A16" s="65" t="s">
        <v>91</v>
      </c>
      <c r="B16" s="50" t="s">
        <v>49</v>
      </c>
      <c r="C16" s="50" t="s">
        <v>49</v>
      </c>
      <c r="D16" s="66" t="s">
        <v>92</v>
      </c>
      <c r="E16" s="67">
        <f t="shared" si="0"/>
        <v>18.08</v>
      </c>
      <c r="F16" s="67">
        <v>18.08</v>
      </c>
      <c r="G16" s="67">
        <v>0</v>
      </c>
      <c r="H16" s="67">
        <v>0</v>
      </c>
      <c r="I16" s="68" t="s">
        <v>91</v>
      </c>
    </row>
    <row r="17" ht="19.5" customHeight="1">
      <c r="A17" s="65" t="s">
        <v>49</v>
      </c>
      <c r="B17" s="50" t="s">
        <v>93</v>
      </c>
      <c r="C17" s="50" t="s">
        <v>49</v>
      </c>
      <c r="D17" s="66" t="s">
        <v>94</v>
      </c>
      <c r="E17" s="67">
        <f t="shared" si="0"/>
        <v>18.08</v>
      </c>
      <c r="F17" s="67">
        <v>18.08</v>
      </c>
      <c r="G17" s="67">
        <v>0</v>
      </c>
      <c r="H17" s="67">
        <v>0</v>
      </c>
      <c r="I17" s="68" t="s">
        <v>95</v>
      </c>
    </row>
    <row r="18" ht="19.5" customHeight="1">
      <c r="A18" s="65" t="s">
        <v>49</v>
      </c>
      <c r="B18" s="50" t="s">
        <v>49</v>
      </c>
      <c r="C18" s="50" t="s">
        <v>70</v>
      </c>
      <c r="D18" s="66" t="s">
        <v>96</v>
      </c>
      <c r="E18" s="67">
        <f t="shared" si="0"/>
        <v>18.08</v>
      </c>
      <c r="F18" s="67">
        <v>18.08</v>
      </c>
      <c r="G18" s="67">
        <v>0</v>
      </c>
      <c r="H18" s="67">
        <v>0</v>
      </c>
      <c r="I18" s="68" t="s">
        <v>97</v>
      </c>
    </row>
    <row r="19" ht="19.5" customHeight="1">
      <c r="A19" s="65" t="s">
        <v>98</v>
      </c>
      <c r="B19" s="50" t="s">
        <v>49</v>
      </c>
      <c r="C19" s="50" t="s">
        <v>49</v>
      </c>
      <c r="D19" s="66" t="s">
        <v>99</v>
      </c>
      <c r="E19" s="67">
        <f t="shared" si="0"/>
        <v>32.99</v>
      </c>
      <c r="F19" s="67">
        <v>32.99</v>
      </c>
      <c r="G19" s="67">
        <v>0</v>
      </c>
      <c r="H19" s="67">
        <v>0</v>
      </c>
      <c r="I19" s="68" t="s">
        <v>98</v>
      </c>
    </row>
    <row r="20" ht="19.5" customHeight="1">
      <c r="A20" s="65" t="s">
        <v>49</v>
      </c>
      <c r="B20" s="50" t="s">
        <v>70</v>
      </c>
      <c r="C20" s="50" t="s">
        <v>49</v>
      </c>
      <c r="D20" s="66" t="s">
        <v>100</v>
      </c>
      <c r="E20" s="67">
        <f t="shared" si="0"/>
        <v>32.99</v>
      </c>
      <c r="F20" s="67">
        <v>32.99</v>
      </c>
      <c r="G20" s="67">
        <v>0</v>
      </c>
      <c r="H20" s="67">
        <v>0</v>
      </c>
      <c r="I20" s="68" t="s">
        <v>101</v>
      </c>
    </row>
    <row r="21" ht="19.5" customHeight="1">
      <c r="A21" s="65" t="s">
        <v>49</v>
      </c>
      <c r="B21" s="50" t="s">
        <v>49</v>
      </c>
      <c r="C21" s="50" t="s">
        <v>102</v>
      </c>
      <c r="D21" s="66" t="s">
        <v>103</v>
      </c>
      <c r="E21" s="67">
        <f t="shared" si="0"/>
        <v>32.99</v>
      </c>
      <c r="F21" s="67">
        <v>32.99</v>
      </c>
      <c r="G21" s="67">
        <v>0</v>
      </c>
      <c r="H21" s="67">
        <v>0</v>
      </c>
      <c r="I21" s="68" t="s">
        <v>104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22C3B82-9BF8-9795-C0C5-7ACCCDCD5F95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9.140625" customWidth="1"/>
    <col min="2" max="2" style="24" width="24.28125" customWidth="1"/>
    <col min="3" max="3" style="24" width="29.7109375" customWidth="1"/>
    <col min="4" max="7" style="24" width="17.140625" customWidth="1"/>
  </cols>
  <sheetData>
    <row r="1" ht="19.5" customHeight="1">
      <c r="A1" s="4"/>
      <c r="B1" s="5"/>
      <c r="C1" s="5"/>
      <c r="D1" s="70"/>
      <c r="E1" s="71"/>
      <c r="F1" s="70"/>
      <c r="G1" s="6" t="s">
        <v>109</v>
      </c>
    </row>
    <row r="2" ht="19.5" customHeight="1">
      <c r="A2" s="7" t="s">
        <v>110</v>
      </c>
      <c r="B2" s="7"/>
      <c r="C2" s="7"/>
      <c r="D2" s="7"/>
      <c r="E2" s="72"/>
      <c r="F2" s="73"/>
      <c r="G2" s="73"/>
    </row>
    <row r="3" ht="19.5" customHeight="1">
      <c r="A3" s="8" t="s">
        <v>3</v>
      </c>
      <c r="B3" s="8"/>
      <c r="C3" s="8"/>
      <c r="D3" s="74"/>
      <c r="E3" s="8"/>
      <c r="F3" s="74"/>
      <c r="G3" s="75" t="s">
        <v>4</v>
      </c>
    </row>
    <row r="4" ht="19.5" customHeight="1">
      <c r="A4" s="10" t="s">
        <v>5</v>
      </c>
      <c r="B4" s="10"/>
      <c r="C4" s="10" t="s">
        <v>6</v>
      </c>
      <c r="D4" s="10"/>
      <c r="E4" s="76"/>
      <c r="F4" s="77"/>
      <c r="G4" s="77"/>
    </row>
    <row r="5" ht="19.5" customHeight="1">
      <c r="A5" s="78" t="s">
        <v>7</v>
      </c>
      <c r="B5" s="78" t="s">
        <v>8</v>
      </c>
      <c r="C5" s="79" t="s">
        <v>7</v>
      </c>
      <c r="D5" s="10" t="s">
        <v>8</v>
      </c>
      <c r="E5" s="76"/>
      <c r="F5" s="77"/>
      <c r="G5" s="77"/>
    </row>
    <row r="6" ht="19.5" customHeight="1">
      <c r="A6" s="78"/>
      <c r="B6" s="78"/>
      <c r="C6" s="80"/>
      <c r="D6" s="81" t="s">
        <v>111</v>
      </c>
      <c r="E6" s="81" t="s">
        <v>112</v>
      </c>
      <c r="F6" s="81" t="s">
        <v>113</v>
      </c>
      <c r="G6" s="81" t="s">
        <v>114</v>
      </c>
    </row>
    <row r="7" ht="19.5" customHeight="1">
      <c r="A7" s="82" t="s">
        <v>115</v>
      </c>
      <c r="B7" s="83">
        <v>441.28</v>
      </c>
      <c r="C7" s="84" t="s">
        <v>10</v>
      </c>
      <c r="D7" s="15">
        <f t="shared" si="0" ref="D7:D35">SUM(E7:G7)</f>
        <v>0</v>
      </c>
      <c r="E7" s="15"/>
      <c r="F7" s="15"/>
      <c r="G7" s="15"/>
    </row>
    <row r="8" ht="19.5" customHeight="1">
      <c r="A8" s="85" t="s">
        <v>116</v>
      </c>
      <c r="B8" s="83"/>
      <c r="C8" s="84" t="s">
        <v>12</v>
      </c>
      <c r="D8" s="15">
        <f t="shared" si="0"/>
        <v>0</v>
      </c>
      <c r="E8" s="15"/>
      <c r="F8" s="15"/>
      <c r="G8" s="15"/>
    </row>
    <row r="9" ht="19.5" customHeight="1">
      <c r="A9" s="85" t="s">
        <v>117</v>
      </c>
      <c r="B9" s="86"/>
      <c r="C9" s="84" t="s">
        <v>14</v>
      </c>
      <c r="D9" s="15">
        <f t="shared" si="0"/>
        <v>0</v>
      </c>
      <c r="E9" s="15"/>
      <c r="F9" s="15"/>
      <c r="G9" s="15"/>
    </row>
    <row r="10" ht="19.5" customHeight="1">
      <c r="A10" s="22"/>
      <c r="B10" s="22"/>
      <c r="C10" s="84" t="s">
        <v>16</v>
      </c>
      <c r="D10" s="15">
        <f t="shared" si="0"/>
        <v>330.76</v>
      </c>
      <c r="E10" s="15">
        <v>330.76</v>
      </c>
      <c r="F10" s="15"/>
      <c r="G10" s="15"/>
    </row>
    <row r="11" ht="19.5" customHeight="1">
      <c r="A11" s="85"/>
      <c r="B11" s="86"/>
      <c r="C11" s="84" t="s">
        <v>18</v>
      </c>
      <c r="D11" s="15">
        <f t="shared" si="0"/>
        <v>0</v>
      </c>
      <c r="E11" s="15"/>
      <c r="F11" s="15"/>
      <c r="G11" s="15"/>
    </row>
    <row r="12" ht="19.5" customHeight="1">
      <c r="A12" s="85"/>
      <c r="B12" s="86"/>
      <c r="C12" s="84" t="s">
        <v>20</v>
      </c>
      <c r="D12" s="15">
        <f t="shared" si="0"/>
        <v>0</v>
      </c>
      <c r="E12" s="15"/>
      <c r="F12" s="15"/>
      <c r="G12" s="15"/>
    </row>
    <row r="13" ht="19.5" customHeight="1">
      <c r="A13" s="85"/>
      <c r="B13" s="86"/>
      <c r="C13" s="84" t="s">
        <v>22</v>
      </c>
      <c r="D13" s="15">
        <f t="shared" si="0"/>
        <v>59.45</v>
      </c>
      <c r="E13" s="15">
        <v>59.45</v>
      </c>
      <c r="F13" s="15"/>
      <c r="G13" s="15"/>
    </row>
    <row r="14" ht="19.5" customHeight="1">
      <c r="A14" s="85"/>
      <c r="B14" s="86"/>
      <c r="C14" s="84" t="s">
        <v>24</v>
      </c>
      <c r="D14" s="15">
        <f t="shared" si="0"/>
        <v>18.08</v>
      </c>
      <c r="E14" s="15">
        <v>18.08</v>
      </c>
      <c r="F14" s="15"/>
      <c r="G14" s="15"/>
    </row>
    <row r="15" ht="19.5" customHeight="1">
      <c r="A15" s="85"/>
      <c r="B15" s="86"/>
      <c r="C15" s="84" t="s">
        <v>25</v>
      </c>
      <c r="D15" s="15">
        <f t="shared" si="0"/>
        <v>0</v>
      </c>
      <c r="E15" s="15"/>
      <c r="F15" s="15"/>
      <c r="G15" s="15"/>
    </row>
    <row r="16" ht="19.5" customHeight="1">
      <c r="A16" s="85"/>
      <c r="B16" s="86"/>
      <c r="C16" s="84" t="s">
        <v>26</v>
      </c>
      <c r="D16" s="15">
        <f t="shared" si="0"/>
        <v>0</v>
      </c>
      <c r="E16" s="15"/>
      <c r="F16" s="15"/>
      <c r="G16" s="15"/>
    </row>
    <row r="17" ht="19.5" customHeight="1">
      <c r="A17" s="85"/>
      <c r="B17" s="86"/>
      <c r="C17" s="84" t="s">
        <v>27</v>
      </c>
      <c r="D17" s="15">
        <f t="shared" si="0"/>
        <v>0</v>
      </c>
      <c r="E17" s="15"/>
      <c r="F17" s="15"/>
      <c r="G17" s="15"/>
    </row>
    <row r="18" ht="19.5" customHeight="1">
      <c r="A18" s="82"/>
      <c r="B18" s="86"/>
      <c r="C18" s="84" t="s">
        <v>28</v>
      </c>
      <c r="D18" s="15">
        <f t="shared" si="0"/>
        <v>0</v>
      </c>
      <c r="E18" s="15"/>
      <c r="F18" s="15"/>
      <c r="G18" s="15"/>
    </row>
    <row r="19" ht="19.5" customHeight="1">
      <c r="A19" s="85"/>
      <c r="B19" s="86"/>
      <c r="C19" s="84" t="s">
        <v>29</v>
      </c>
      <c r="D19" s="15">
        <f t="shared" si="0"/>
        <v>0</v>
      </c>
      <c r="E19" s="15"/>
      <c r="F19" s="15"/>
      <c r="G19" s="15"/>
    </row>
    <row r="20" ht="19.5" customHeight="1">
      <c r="A20" s="87"/>
      <c r="B20" s="83"/>
      <c r="C20" s="84" t="s">
        <v>30</v>
      </c>
      <c r="D20" s="15">
        <f t="shared" si="0"/>
        <v>0</v>
      </c>
      <c r="E20" s="15"/>
      <c r="F20" s="15"/>
      <c r="G20" s="15"/>
    </row>
    <row r="21" ht="19.5" customHeight="1">
      <c r="A21" s="82"/>
      <c r="B21" s="86"/>
      <c r="C21" s="84" t="s">
        <v>31</v>
      </c>
      <c r="D21" s="15">
        <f t="shared" si="0"/>
        <v>0</v>
      </c>
      <c r="E21" s="15"/>
      <c r="F21" s="15"/>
      <c r="G21" s="15"/>
    </row>
    <row r="22" ht="19.5" customHeight="1">
      <c r="A22" s="82"/>
      <c r="B22" s="86"/>
      <c r="C22" s="84" t="s">
        <v>32</v>
      </c>
      <c r="D22" s="15">
        <f t="shared" si="0"/>
        <v>0</v>
      </c>
      <c r="E22" s="15"/>
      <c r="F22" s="15"/>
      <c r="G22" s="15"/>
    </row>
    <row r="23" ht="19.5" customHeight="1">
      <c r="A23" s="22"/>
      <c r="B23" s="22"/>
      <c r="C23" s="84" t="s">
        <v>33</v>
      </c>
      <c r="D23" s="15">
        <f t="shared" si="0"/>
        <v>32.99</v>
      </c>
      <c r="E23" s="15">
        <v>32.99</v>
      </c>
      <c r="F23" s="15"/>
      <c r="G23" s="15"/>
    </row>
    <row r="24" ht="19.5" customHeight="1">
      <c r="A24" s="82"/>
      <c r="B24" s="83"/>
      <c r="C24" s="84" t="s">
        <v>34</v>
      </c>
      <c r="D24" s="15">
        <f t="shared" si="0"/>
        <v>0</v>
      </c>
      <c r="E24" s="15"/>
      <c r="F24" s="15"/>
      <c r="G24" s="15"/>
    </row>
    <row r="25" ht="19.5" customHeight="1">
      <c r="A25" s="82"/>
      <c r="B25" s="83"/>
      <c r="C25" s="84" t="s">
        <v>35</v>
      </c>
      <c r="D25" s="15">
        <f t="shared" si="0"/>
        <v>0</v>
      </c>
      <c r="E25" s="15"/>
      <c r="F25" s="15"/>
      <c r="G25" s="15"/>
    </row>
    <row r="26" ht="19.5" customHeight="1">
      <c r="A26" s="85"/>
      <c r="B26" s="83"/>
      <c r="C26" s="84" t="s">
        <v>36</v>
      </c>
      <c r="D26" s="15">
        <f t="shared" si="0"/>
        <v>0</v>
      </c>
      <c r="E26" s="15"/>
      <c r="F26" s="15"/>
      <c r="G26" s="15"/>
    </row>
    <row r="27" ht="19.5" customHeight="1">
      <c r="A27" s="82"/>
      <c r="B27" s="83"/>
      <c r="C27" s="84" t="s">
        <v>37</v>
      </c>
      <c r="D27" s="15">
        <f t="shared" si="1" ref="D27:G27">ROUND(D31-SUM(D7:D26),2)</f>
        <v>0</v>
      </c>
      <c r="E27" s="15">
        <f t="shared" si="1"/>
        <v>0</v>
      </c>
      <c r="F27" s="15">
        <f t="shared" si="1"/>
        <v>0</v>
      </c>
      <c r="G27" s="15">
        <f t="shared" si="1"/>
        <v>0</v>
      </c>
    </row>
    <row r="28" ht="19.5" customHeight="1">
      <c r="A28" s="82"/>
      <c r="B28" s="83"/>
      <c r="C28" s="22"/>
      <c r="D28" s="22"/>
      <c r="E28" s="22"/>
      <c r="F28" s="22"/>
      <c r="G28" s="22"/>
    </row>
    <row r="29" ht="19.5" customHeight="1">
      <c r="A29" s="82"/>
      <c r="B29" s="83"/>
      <c r="C29" s="22"/>
      <c r="D29" s="22"/>
      <c r="E29" s="22"/>
      <c r="F29" s="22"/>
      <c r="G29" s="22"/>
    </row>
    <row r="30" ht="19.5" customHeight="1">
      <c r="A30" s="82"/>
      <c r="B30" s="83"/>
      <c r="C30" s="84"/>
      <c r="D30" s="15"/>
      <c r="E30" s="15"/>
      <c r="F30" s="15"/>
      <c r="G30" s="15"/>
    </row>
    <row r="31" ht="19.5" customHeight="1">
      <c r="A31" s="82" t="s">
        <v>118</v>
      </c>
      <c r="B31" s="83">
        <f>SUM(B7:B9)</f>
        <v>441.28</v>
      </c>
      <c r="C31" s="84" t="s">
        <v>119</v>
      </c>
      <c r="D31" s="15">
        <f t="shared" si="2" ref="D31:G31">D35-D33</f>
        <v>441.28</v>
      </c>
      <c r="E31" s="15">
        <f t="shared" si="2"/>
        <v>441.28</v>
      </c>
      <c r="F31" s="15">
        <f t="shared" si="2"/>
        <v>0</v>
      </c>
      <c r="G31" s="15">
        <f t="shared" si="2"/>
        <v>0</v>
      </c>
    </row>
    <row r="32" ht="19.5" customHeight="1">
      <c r="A32" s="82"/>
      <c r="B32" s="83"/>
      <c r="C32" s="84"/>
      <c r="D32" s="15"/>
      <c r="E32" s="15"/>
      <c r="F32" s="15"/>
      <c r="G32" s="15"/>
    </row>
    <row r="33" ht="19.5" customHeight="1">
      <c r="A33" s="82" t="s">
        <v>45</v>
      </c>
      <c r="B33" s="83"/>
      <c r="C33" s="84" t="s">
        <v>46</v>
      </c>
      <c r="D33" s="15">
        <f t="shared" si="0"/>
        <v>0</v>
      </c>
      <c r="E33" s="15"/>
      <c r="F33" s="15"/>
      <c r="G33" s="15"/>
    </row>
    <row r="34" ht="19.5" customHeight="1">
      <c r="A34" s="82"/>
      <c r="B34" s="83"/>
      <c r="C34" s="84"/>
      <c r="D34" s="15"/>
      <c r="E34" s="15"/>
      <c r="F34" s="15"/>
      <c r="G34" s="15"/>
    </row>
    <row r="35" ht="19.5" customHeight="1">
      <c r="A35" s="82" t="s">
        <v>120</v>
      </c>
      <c r="B35" s="83">
        <f>B31+B33</f>
        <v>441.28</v>
      </c>
      <c r="C35" s="84" t="s">
        <v>121</v>
      </c>
      <c r="D35" s="15">
        <f t="shared" si="0"/>
        <v>441.28</v>
      </c>
      <c r="E35" s="15">
        <v>441.28</v>
      </c>
      <c r="F35" s="15"/>
      <c r="G35" s="15"/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6B47F2B-3348-2A48-AAA7-2D0B86FCD52A}" mc:Ignorable="x14ac xr xr2 xr3">
  <dimension ref="A1:J21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5.7109375" customWidth="1"/>
    <col min="4" max="4" style="24" width="31.421875" customWidth="1"/>
    <col min="5" max="7" style="24" width="17.140625" customWidth="1"/>
    <col min="8" max="8" width="17.140625" customWidth="1"/>
    <col min="9" max="9" style="24" width="17.140625" customWidth="1"/>
    <col min="10" max="10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38" t="s">
        <v>122</v>
      </c>
      <c r="I1" s="6" t="s">
        <v>49</v>
      </c>
      <c r="J1" t="s">
        <v>49</v>
      </c>
    </row>
    <row r="2" ht="19.5" customHeight="1">
      <c r="A2" s="7" t="s">
        <v>123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89" t="s">
        <v>49</v>
      </c>
      <c r="J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90" t="s">
        <v>49</v>
      </c>
      <c r="I3" s="9" t="s">
        <v>4</v>
      </c>
      <c r="J3" t="s">
        <v>49</v>
      </c>
    </row>
    <row r="4" ht="19.5" customHeight="1">
      <c r="A4" s="91" t="s">
        <v>52</v>
      </c>
      <c r="B4" s="92" t="s">
        <v>49</v>
      </c>
      <c r="C4" s="93" t="s">
        <v>49</v>
      </c>
      <c r="D4" s="79" t="s">
        <v>53</v>
      </c>
      <c r="E4" s="79" t="s">
        <v>124</v>
      </c>
      <c r="F4" s="94" t="s">
        <v>107</v>
      </c>
      <c r="G4" s="94" t="s">
        <v>49</v>
      </c>
      <c r="H4" s="95" t="s">
        <v>49</v>
      </c>
      <c r="I4" s="10" t="s">
        <v>108</v>
      </c>
      <c r="J4" s="96" t="s">
        <v>52</v>
      </c>
    </row>
    <row r="5" ht="19.5" customHeight="1">
      <c r="A5" s="11" t="s">
        <v>60</v>
      </c>
      <c r="B5" s="97" t="s">
        <v>61</v>
      </c>
      <c r="C5" s="98" t="s">
        <v>62</v>
      </c>
      <c r="D5" s="99" t="s">
        <v>49</v>
      </c>
      <c r="E5" s="99" t="s">
        <v>49</v>
      </c>
      <c r="F5" s="100" t="s">
        <v>125</v>
      </c>
      <c r="G5" s="100" t="s">
        <v>126</v>
      </c>
      <c r="H5" s="101" t="s">
        <v>127</v>
      </c>
      <c r="I5" s="10" t="s">
        <v>49</v>
      </c>
      <c r="J5" s="102" t="s">
        <v>49</v>
      </c>
    </row>
    <row r="6" ht="19.5" customHeight="1" s="57" customFormat="1">
      <c r="A6" s="103" t="s">
        <v>49</v>
      </c>
      <c r="B6" s="103" t="s">
        <v>49</v>
      </c>
      <c r="C6" s="103" t="s">
        <v>49</v>
      </c>
      <c r="D6" s="52" t="s">
        <v>67</v>
      </c>
      <c r="E6" s="104">
        <f t="shared" si="0" ref="E6:E21">F6+I6</f>
        <v>441.28</v>
      </c>
      <c r="F6" s="104">
        <f t="shared" si="1" ref="F6:F21">SUM(G6:H6)</f>
        <v>413.55</v>
      </c>
      <c r="G6" s="104">
        <v>410.03</v>
      </c>
      <c r="H6" s="105">
        <v>3.52</v>
      </c>
      <c r="I6" s="104">
        <v>27.73</v>
      </c>
      <c r="J6" s="106" t="s">
        <v>49</v>
      </c>
    </row>
    <row r="7" ht="19.5" customHeight="1">
      <c r="A7" s="103" t="s">
        <v>68</v>
      </c>
      <c r="B7" s="103" t="s">
        <v>49</v>
      </c>
      <c r="C7" s="103" t="s">
        <v>49</v>
      </c>
      <c r="D7" s="52" t="s">
        <v>69</v>
      </c>
      <c r="E7" s="104">
        <f t="shared" si="0"/>
        <v>330.76</v>
      </c>
      <c r="F7" s="104">
        <f t="shared" si="1"/>
        <v>303.03</v>
      </c>
      <c r="G7" s="104">
        <v>299.51</v>
      </c>
      <c r="H7" s="105">
        <v>3.52</v>
      </c>
      <c r="I7" s="104">
        <v>27.73</v>
      </c>
      <c r="J7" s="106" t="s">
        <v>68</v>
      </c>
    </row>
    <row r="8" ht="19.5" customHeight="1">
      <c r="A8" s="103" t="s">
        <v>49</v>
      </c>
      <c r="B8" s="103" t="s">
        <v>70</v>
      </c>
      <c r="C8" s="103" t="s">
        <v>49</v>
      </c>
      <c r="D8" s="52" t="s">
        <v>71</v>
      </c>
      <c r="E8" s="104">
        <f t="shared" si="0"/>
        <v>329.96</v>
      </c>
      <c r="F8" s="104">
        <f t="shared" si="1"/>
        <v>303.03</v>
      </c>
      <c r="G8" s="104">
        <v>299.51</v>
      </c>
      <c r="H8" s="105">
        <v>3.52</v>
      </c>
      <c r="I8" s="104">
        <v>26.93</v>
      </c>
      <c r="J8" s="106" t="s">
        <v>72</v>
      </c>
    </row>
    <row r="9" ht="19.5" customHeight="1">
      <c r="A9" s="103" t="s">
        <v>49</v>
      </c>
      <c r="B9" s="103" t="s">
        <v>49</v>
      </c>
      <c r="C9" s="103" t="s">
        <v>70</v>
      </c>
      <c r="D9" s="52" t="s">
        <v>73</v>
      </c>
      <c r="E9" s="104">
        <f t="shared" si="0"/>
        <v>329.96</v>
      </c>
      <c r="F9" s="104">
        <f t="shared" si="1"/>
        <v>303.03</v>
      </c>
      <c r="G9" s="104">
        <v>299.51</v>
      </c>
      <c r="H9" s="105">
        <v>3.52</v>
      </c>
      <c r="I9" s="104">
        <v>26.93</v>
      </c>
      <c r="J9" s="106" t="s">
        <v>74</v>
      </c>
    </row>
    <row r="10" ht="19.5" customHeight="1">
      <c r="A10" s="103" t="s">
        <v>49</v>
      </c>
      <c r="B10" s="103" t="s">
        <v>75</v>
      </c>
      <c r="C10" s="103" t="s">
        <v>49</v>
      </c>
      <c r="D10" s="52" t="s">
        <v>76</v>
      </c>
      <c r="E10" s="104">
        <f t="shared" si="0"/>
        <v>0.8</v>
      </c>
      <c r="F10" s="104">
        <f t="shared" si="1"/>
        <v>0</v>
      </c>
      <c r="G10" s="104">
        <v>0</v>
      </c>
      <c r="H10" s="105">
        <v>0</v>
      </c>
      <c r="I10" s="104">
        <v>0.8</v>
      </c>
      <c r="J10" s="106" t="s">
        <v>77</v>
      </c>
    </row>
    <row r="11" ht="19.5" customHeight="1">
      <c r="A11" s="103" t="s">
        <v>49</v>
      </c>
      <c r="B11" s="103" t="s">
        <v>49</v>
      </c>
      <c r="C11" s="103" t="s">
        <v>78</v>
      </c>
      <c r="D11" s="52" t="s">
        <v>79</v>
      </c>
      <c r="E11" s="104">
        <f t="shared" si="0"/>
        <v>0.8</v>
      </c>
      <c r="F11" s="104">
        <f t="shared" si="1"/>
        <v>0</v>
      </c>
      <c r="G11" s="104">
        <v>0</v>
      </c>
      <c r="H11" s="105">
        <v>0</v>
      </c>
      <c r="I11" s="104">
        <v>0.8</v>
      </c>
      <c r="J11" s="106" t="s">
        <v>80</v>
      </c>
    </row>
    <row r="12" ht="19.5" customHeight="1">
      <c r="A12" s="103" t="s">
        <v>81</v>
      </c>
      <c r="B12" s="103" t="s">
        <v>49</v>
      </c>
      <c r="C12" s="103" t="s">
        <v>49</v>
      </c>
      <c r="D12" s="52" t="s">
        <v>82</v>
      </c>
      <c r="E12" s="104">
        <f t="shared" si="0"/>
        <v>59.45</v>
      </c>
      <c r="F12" s="104">
        <f t="shared" si="1"/>
        <v>59.45</v>
      </c>
      <c r="G12" s="104">
        <v>59.45</v>
      </c>
      <c r="H12" s="105">
        <v>0</v>
      </c>
      <c r="I12" s="104">
        <v>0</v>
      </c>
      <c r="J12" s="106" t="s">
        <v>81</v>
      </c>
    </row>
    <row r="13" ht="19.5" customHeight="1">
      <c r="A13" s="103" t="s">
        <v>49</v>
      </c>
      <c r="B13" s="103" t="s">
        <v>83</v>
      </c>
      <c r="C13" s="103" t="s">
        <v>49</v>
      </c>
      <c r="D13" s="52" t="s">
        <v>84</v>
      </c>
      <c r="E13" s="104">
        <f t="shared" si="0"/>
        <v>59.45</v>
      </c>
      <c r="F13" s="104">
        <f t="shared" si="1"/>
        <v>59.45</v>
      </c>
      <c r="G13" s="104">
        <v>59.45</v>
      </c>
      <c r="H13" s="105">
        <v>0</v>
      </c>
      <c r="I13" s="104">
        <v>0</v>
      </c>
      <c r="J13" s="106" t="s">
        <v>85</v>
      </c>
    </row>
    <row r="14" ht="19.5" customHeight="1">
      <c r="A14" s="103" t="s">
        <v>49</v>
      </c>
      <c r="B14" s="103" t="s">
        <v>49</v>
      </c>
      <c r="C14" s="103" t="s">
        <v>83</v>
      </c>
      <c r="D14" s="52" t="s">
        <v>86</v>
      </c>
      <c r="E14" s="104">
        <f t="shared" si="0"/>
        <v>39.63</v>
      </c>
      <c r="F14" s="104">
        <f t="shared" si="1"/>
        <v>39.63</v>
      </c>
      <c r="G14" s="104">
        <v>39.63</v>
      </c>
      <c r="H14" s="105">
        <v>0</v>
      </c>
      <c r="I14" s="104">
        <v>0</v>
      </c>
      <c r="J14" s="106" t="s">
        <v>87</v>
      </c>
    </row>
    <row r="15" ht="19.5" customHeight="1">
      <c r="A15" s="103" t="s">
        <v>49</v>
      </c>
      <c r="B15" s="103" t="s">
        <v>49</v>
      </c>
      <c r="C15" s="103" t="s">
        <v>88</v>
      </c>
      <c r="D15" s="52" t="s">
        <v>89</v>
      </c>
      <c r="E15" s="104">
        <f t="shared" si="0"/>
        <v>19.82</v>
      </c>
      <c r="F15" s="104">
        <f t="shared" si="1"/>
        <v>19.82</v>
      </c>
      <c r="G15" s="104">
        <v>19.82</v>
      </c>
      <c r="H15" s="105">
        <v>0</v>
      </c>
      <c r="I15" s="104">
        <v>0</v>
      </c>
      <c r="J15" s="106" t="s">
        <v>90</v>
      </c>
    </row>
    <row r="16" ht="19.5" customHeight="1">
      <c r="A16" s="103" t="s">
        <v>91</v>
      </c>
      <c r="B16" s="103" t="s">
        <v>49</v>
      </c>
      <c r="C16" s="103" t="s">
        <v>49</v>
      </c>
      <c r="D16" s="52" t="s">
        <v>92</v>
      </c>
      <c r="E16" s="104">
        <f t="shared" si="0"/>
        <v>18.08</v>
      </c>
      <c r="F16" s="104">
        <f t="shared" si="1"/>
        <v>18.08</v>
      </c>
      <c r="G16" s="104">
        <v>18.08</v>
      </c>
      <c r="H16" s="105">
        <v>0</v>
      </c>
      <c r="I16" s="104">
        <v>0</v>
      </c>
      <c r="J16" s="106" t="s">
        <v>91</v>
      </c>
    </row>
    <row r="17" ht="19.5" customHeight="1">
      <c r="A17" s="103" t="s">
        <v>49</v>
      </c>
      <c r="B17" s="103" t="s">
        <v>93</v>
      </c>
      <c r="C17" s="103" t="s">
        <v>49</v>
      </c>
      <c r="D17" s="52" t="s">
        <v>94</v>
      </c>
      <c r="E17" s="104">
        <f t="shared" si="0"/>
        <v>18.08</v>
      </c>
      <c r="F17" s="104">
        <f t="shared" si="1"/>
        <v>18.08</v>
      </c>
      <c r="G17" s="104">
        <v>18.08</v>
      </c>
      <c r="H17" s="105">
        <v>0</v>
      </c>
      <c r="I17" s="104">
        <v>0</v>
      </c>
      <c r="J17" s="106" t="s">
        <v>95</v>
      </c>
    </row>
    <row r="18" ht="19.5" customHeight="1">
      <c r="A18" s="103" t="s">
        <v>49</v>
      </c>
      <c r="B18" s="103" t="s">
        <v>49</v>
      </c>
      <c r="C18" s="103" t="s">
        <v>70</v>
      </c>
      <c r="D18" s="52" t="s">
        <v>96</v>
      </c>
      <c r="E18" s="104">
        <f t="shared" si="0"/>
        <v>18.08</v>
      </c>
      <c r="F18" s="104">
        <f t="shared" si="1"/>
        <v>18.08</v>
      </c>
      <c r="G18" s="104">
        <v>18.08</v>
      </c>
      <c r="H18" s="105">
        <v>0</v>
      </c>
      <c r="I18" s="104">
        <v>0</v>
      </c>
      <c r="J18" s="106" t="s">
        <v>97</v>
      </c>
    </row>
    <row r="19" ht="19.5" customHeight="1">
      <c r="A19" s="103" t="s">
        <v>98</v>
      </c>
      <c r="B19" s="103" t="s">
        <v>49</v>
      </c>
      <c r="C19" s="103" t="s">
        <v>49</v>
      </c>
      <c r="D19" s="52" t="s">
        <v>99</v>
      </c>
      <c r="E19" s="104">
        <f t="shared" si="0"/>
        <v>32.99</v>
      </c>
      <c r="F19" s="104">
        <f t="shared" si="1"/>
        <v>32.99</v>
      </c>
      <c r="G19" s="104">
        <v>32.99</v>
      </c>
      <c r="H19" s="105">
        <v>0</v>
      </c>
      <c r="I19" s="104">
        <v>0</v>
      </c>
      <c r="J19" s="106" t="s">
        <v>98</v>
      </c>
    </row>
    <row r="20" ht="19.5" customHeight="1">
      <c r="A20" s="103" t="s">
        <v>49</v>
      </c>
      <c r="B20" s="103" t="s">
        <v>70</v>
      </c>
      <c r="C20" s="103" t="s">
        <v>49</v>
      </c>
      <c r="D20" s="52" t="s">
        <v>100</v>
      </c>
      <c r="E20" s="104">
        <f t="shared" si="0"/>
        <v>32.99</v>
      </c>
      <c r="F20" s="104">
        <f t="shared" si="1"/>
        <v>32.99</v>
      </c>
      <c r="G20" s="104">
        <v>32.99</v>
      </c>
      <c r="H20" s="105">
        <v>0</v>
      </c>
      <c r="I20" s="104">
        <v>0</v>
      </c>
      <c r="J20" s="106" t="s">
        <v>101</v>
      </c>
    </row>
    <row r="21" ht="19.5" customHeight="1">
      <c r="A21" s="103" t="s">
        <v>49</v>
      </c>
      <c r="B21" s="103" t="s">
        <v>49</v>
      </c>
      <c r="C21" s="103" t="s">
        <v>102</v>
      </c>
      <c r="D21" s="52" t="s">
        <v>103</v>
      </c>
      <c r="E21" s="104">
        <f t="shared" si="0"/>
        <v>32.99</v>
      </c>
      <c r="F21" s="104">
        <f t="shared" si="1"/>
        <v>32.99</v>
      </c>
      <c r="G21" s="104">
        <v>32.99</v>
      </c>
      <c r="H21" s="105">
        <v>0</v>
      </c>
      <c r="I21" s="104">
        <v>0</v>
      </c>
      <c r="J21" s="106" t="s">
        <v>104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167C7E6-33C8-7444-EE8D-D43C60DD8038}" mc:Ignorable="x14ac xr xr2 xr3">
  <dimension ref="A1:J19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6" t="s">
        <v>128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58" t="s">
        <v>49</v>
      </c>
      <c r="I1" s="58" t="s">
        <v>49</v>
      </c>
      <c r="J1" s="58" t="s">
        <v>49</v>
      </c>
    </row>
    <row r="2" ht="19.5" customHeight="1">
      <c r="A2" s="7" t="s">
        <v>129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59" t="s">
        <v>49</v>
      </c>
      <c r="I2" s="59" t="s">
        <v>49</v>
      </c>
      <c r="J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34" t="s">
        <v>49</v>
      </c>
      <c r="I3" s="34" t="s">
        <v>49</v>
      </c>
      <c r="J3" s="9" t="s">
        <v>4</v>
      </c>
    </row>
    <row r="4" ht="19.5" customHeight="1">
      <c r="A4" s="81" t="s">
        <v>52</v>
      </c>
      <c r="B4" s="108" t="s">
        <v>49</v>
      </c>
      <c r="C4" s="109" t="s">
        <v>130</v>
      </c>
      <c r="D4" s="110" t="s">
        <v>131</v>
      </c>
      <c r="E4" s="81" t="s">
        <v>52</v>
      </c>
      <c r="F4" s="108" t="s">
        <v>49</v>
      </c>
      <c r="G4" s="109" t="s">
        <v>132</v>
      </c>
      <c r="H4" s="110" t="s">
        <v>133</v>
      </c>
      <c r="I4" s="110" t="s">
        <v>107</v>
      </c>
      <c r="J4" s="110" t="s">
        <v>108</v>
      </c>
    </row>
    <row r="5" ht="19.5" customHeight="1">
      <c r="A5" s="111" t="s">
        <v>60</v>
      </c>
      <c r="B5" s="112" t="s">
        <v>61</v>
      </c>
      <c r="C5" s="110" t="s">
        <v>134</v>
      </c>
      <c r="D5" s="109" t="s">
        <v>49</v>
      </c>
      <c r="E5" s="111" t="s">
        <v>60</v>
      </c>
      <c r="F5" s="112" t="s">
        <v>61</v>
      </c>
      <c r="G5" s="110" t="s">
        <v>134</v>
      </c>
      <c r="H5" s="109" t="s">
        <v>63</v>
      </c>
      <c r="I5" s="109" t="s">
        <v>126</v>
      </c>
      <c r="J5" s="109" t="s">
        <v>127</v>
      </c>
    </row>
    <row r="6" ht="19.5" customHeight="1" s="57" customFormat="1">
      <c r="A6" s="65" t="s">
        <v>49</v>
      </c>
      <c r="B6" s="50" t="s">
        <v>49</v>
      </c>
      <c r="C6" s="66" t="s">
        <v>54</v>
      </c>
      <c r="D6" s="113"/>
      <c r="E6" s="65" t="s">
        <v>49</v>
      </c>
      <c r="F6" s="50" t="s">
        <v>49</v>
      </c>
      <c r="G6" s="66" t="s">
        <v>49</v>
      </c>
      <c r="H6" s="114">
        <f t="shared" si="0" ref="H6:H19">I6+J6</f>
        <v>413.55</v>
      </c>
      <c r="I6" s="114" t="s">
        <v>135</v>
      </c>
      <c r="J6" s="114" t="s">
        <v>136</v>
      </c>
    </row>
    <row r="7" ht="19.5" customHeight="1">
      <c r="A7" s="65" t="s">
        <v>137</v>
      </c>
      <c r="B7" s="50" t="s">
        <v>49</v>
      </c>
      <c r="C7" s="66" t="s">
        <v>138</v>
      </c>
      <c r="D7" s="113"/>
      <c r="E7" s="65" t="s">
        <v>139</v>
      </c>
      <c r="F7" s="50" t="s">
        <v>49</v>
      </c>
      <c r="G7" s="66" t="s">
        <v>140</v>
      </c>
      <c r="H7" s="114">
        <f t="shared" si="0"/>
        <v>410.03</v>
      </c>
      <c r="I7" s="114" t="s">
        <v>135</v>
      </c>
      <c r="J7" s="114">
        <v>0</v>
      </c>
    </row>
    <row r="8" ht="19.5" customHeight="1">
      <c r="A8" s="65" t="s">
        <v>137</v>
      </c>
      <c r="B8" s="50" t="s">
        <v>102</v>
      </c>
      <c r="C8" s="66" t="s">
        <v>141</v>
      </c>
      <c r="D8" s="113"/>
      <c r="E8" s="65" t="s">
        <v>139</v>
      </c>
      <c r="F8" s="50" t="s">
        <v>102</v>
      </c>
      <c r="G8" s="66" t="s">
        <v>142</v>
      </c>
      <c r="H8" s="114">
        <f t="shared" si="0"/>
        <v>144.52</v>
      </c>
      <c r="I8" s="114" t="s">
        <v>143</v>
      </c>
      <c r="J8" s="114">
        <v>0</v>
      </c>
    </row>
    <row r="9" ht="19.5" customHeight="1">
      <c r="A9" s="65" t="s">
        <v>137</v>
      </c>
      <c r="B9" s="50" t="s">
        <v>70</v>
      </c>
      <c r="C9" s="66" t="s">
        <v>144</v>
      </c>
      <c r="D9" s="113"/>
      <c r="E9" s="65" t="s">
        <v>139</v>
      </c>
      <c r="F9" s="50" t="s">
        <v>102</v>
      </c>
      <c r="G9" s="66" t="s">
        <v>142</v>
      </c>
      <c r="H9" s="114">
        <f t="shared" si="0"/>
        <v>45.58</v>
      </c>
      <c r="I9" s="114" t="s">
        <v>145</v>
      </c>
      <c r="J9" s="114">
        <v>0</v>
      </c>
    </row>
    <row r="10" ht="19.5" customHeight="1">
      <c r="A10" s="65" t="s">
        <v>137</v>
      </c>
      <c r="B10" s="50" t="s">
        <v>146</v>
      </c>
      <c r="C10" s="66" t="s">
        <v>147</v>
      </c>
      <c r="D10" s="113"/>
      <c r="E10" s="65" t="s">
        <v>139</v>
      </c>
      <c r="F10" s="50" t="s">
        <v>102</v>
      </c>
      <c r="G10" s="66" t="s">
        <v>142</v>
      </c>
      <c r="H10" s="114">
        <f t="shared" si="0"/>
        <v>11.71</v>
      </c>
      <c r="I10" s="114" t="s">
        <v>148</v>
      </c>
      <c r="J10" s="114">
        <v>0</v>
      </c>
    </row>
    <row r="11" ht="19.5" customHeight="1">
      <c r="A11" s="65" t="s">
        <v>137</v>
      </c>
      <c r="B11" s="50" t="s">
        <v>75</v>
      </c>
      <c r="C11" s="66" t="s">
        <v>149</v>
      </c>
      <c r="D11" s="113"/>
      <c r="E11" s="65" t="s">
        <v>139</v>
      </c>
      <c r="F11" s="50" t="s">
        <v>102</v>
      </c>
      <c r="G11" s="66" t="s">
        <v>142</v>
      </c>
      <c r="H11" s="114">
        <f t="shared" si="0"/>
        <v>95.44</v>
      </c>
      <c r="I11" s="114" t="s">
        <v>150</v>
      </c>
      <c r="J11" s="114">
        <v>0</v>
      </c>
    </row>
    <row r="12" ht="19.5" customHeight="1">
      <c r="A12" s="65" t="s">
        <v>137</v>
      </c>
      <c r="B12" s="50" t="s">
        <v>151</v>
      </c>
      <c r="C12" s="66" t="s">
        <v>152</v>
      </c>
      <c r="D12" s="113"/>
      <c r="E12" s="65" t="s">
        <v>139</v>
      </c>
      <c r="F12" s="50" t="s">
        <v>102</v>
      </c>
      <c r="G12" s="66" t="s">
        <v>142</v>
      </c>
      <c r="H12" s="114">
        <f t="shared" si="0"/>
        <v>39.63</v>
      </c>
      <c r="I12" s="114" t="s">
        <v>153</v>
      </c>
      <c r="J12" s="114">
        <v>0</v>
      </c>
    </row>
    <row r="13" ht="19.5" customHeight="1">
      <c r="A13" s="65" t="s">
        <v>137</v>
      </c>
      <c r="B13" s="50" t="s">
        <v>154</v>
      </c>
      <c r="C13" s="66" t="s">
        <v>155</v>
      </c>
      <c r="D13" s="113"/>
      <c r="E13" s="65" t="s">
        <v>139</v>
      </c>
      <c r="F13" s="50" t="s">
        <v>102</v>
      </c>
      <c r="G13" s="66" t="s">
        <v>142</v>
      </c>
      <c r="H13" s="114">
        <f t="shared" si="0"/>
        <v>19.82</v>
      </c>
      <c r="I13" s="114" t="s">
        <v>156</v>
      </c>
      <c r="J13" s="114">
        <v>0</v>
      </c>
    </row>
    <row r="14" ht="19.5" customHeight="1">
      <c r="A14" s="65" t="s">
        <v>137</v>
      </c>
      <c r="B14" s="50" t="s">
        <v>157</v>
      </c>
      <c r="C14" s="66" t="s">
        <v>158</v>
      </c>
      <c r="D14" s="113"/>
      <c r="E14" s="65" t="s">
        <v>139</v>
      </c>
      <c r="F14" s="50" t="s">
        <v>102</v>
      </c>
      <c r="G14" s="66" t="s">
        <v>142</v>
      </c>
      <c r="H14" s="114">
        <f t="shared" si="0"/>
        <v>18.08</v>
      </c>
      <c r="I14" s="114" t="s">
        <v>159</v>
      </c>
      <c r="J14" s="114">
        <v>0</v>
      </c>
    </row>
    <row r="15" ht="19.5" customHeight="1">
      <c r="A15" s="65" t="s">
        <v>137</v>
      </c>
      <c r="B15" s="50" t="s">
        <v>160</v>
      </c>
      <c r="C15" s="66" t="s">
        <v>161</v>
      </c>
      <c r="D15" s="113"/>
      <c r="E15" s="65" t="s">
        <v>139</v>
      </c>
      <c r="F15" s="50" t="s">
        <v>102</v>
      </c>
      <c r="G15" s="66" t="s">
        <v>142</v>
      </c>
      <c r="H15" s="114">
        <f t="shared" si="0"/>
        <v>2.23</v>
      </c>
      <c r="I15" s="114" t="s">
        <v>162</v>
      </c>
      <c r="J15" s="114">
        <v>0</v>
      </c>
    </row>
    <row r="16" ht="19.5" customHeight="1">
      <c r="A16" s="65" t="s">
        <v>137</v>
      </c>
      <c r="B16" s="50" t="s">
        <v>163</v>
      </c>
      <c r="C16" s="66" t="s">
        <v>164</v>
      </c>
      <c r="D16" s="113"/>
      <c r="E16" s="65" t="s">
        <v>139</v>
      </c>
      <c r="F16" s="50" t="s">
        <v>102</v>
      </c>
      <c r="G16" s="66" t="s">
        <v>142</v>
      </c>
      <c r="H16" s="114">
        <f t="shared" si="0"/>
        <v>32.99</v>
      </c>
      <c r="I16" s="114" t="s">
        <v>165</v>
      </c>
      <c r="J16" s="114">
        <v>0</v>
      </c>
    </row>
    <row r="17" ht="19.5" customHeight="1">
      <c r="A17" s="65" t="s">
        <v>137</v>
      </c>
      <c r="B17" s="50" t="s">
        <v>78</v>
      </c>
      <c r="C17" s="66" t="s">
        <v>166</v>
      </c>
      <c r="D17" s="113"/>
      <c r="E17" s="65" t="s">
        <v>139</v>
      </c>
      <c r="F17" s="50" t="s">
        <v>102</v>
      </c>
      <c r="G17" s="66" t="s">
        <v>142</v>
      </c>
      <c r="H17" s="114">
        <f t="shared" si="0"/>
        <v>0.03</v>
      </c>
      <c r="I17" s="114" t="s">
        <v>167</v>
      </c>
      <c r="J17" s="114">
        <v>0</v>
      </c>
    </row>
    <row r="18" ht="19.5" customHeight="1">
      <c r="A18" s="65" t="s">
        <v>168</v>
      </c>
      <c r="B18" s="50" t="s">
        <v>49</v>
      </c>
      <c r="C18" s="66" t="s">
        <v>169</v>
      </c>
      <c r="D18" s="113"/>
      <c r="E18" s="65" t="s">
        <v>139</v>
      </c>
      <c r="F18" s="50" t="s">
        <v>49</v>
      </c>
      <c r="G18" s="66" t="s">
        <v>140</v>
      </c>
      <c r="H18" s="114">
        <f t="shared" si="0"/>
        <v>3.52</v>
      </c>
      <c r="I18" s="114">
        <v>0</v>
      </c>
      <c r="J18" s="114" t="s">
        <v>136</v>
      </c>
    </row>
    <row r="19" ht="19.5" customHeight="1">
      <c r="A19" s="65" t="s">
        <v>168</v>
      </c>
      <c r="B19" s="50" t="s">
        <v>170</v>
      </c>
      <c r="C19" s="66" t="s">
        <v>171</v>
      </c>
      <c r="D19" s="113"/>
      <c r="E19" s="65" t="s">
        <v>139</v>
      </c>
      <c r="F19" s="50" t="s">
        <v>70</v>
      </c>
      <c r="G19" s="66" t="s">
        <v>172</v>
      </c>
      <c r="H19" s="114">
        <f t="shared" si="0"/>
        <v>3.52</v>
      </c>
      <c r="I19" s="114">
        <v>0</v>
      </c>
      <c r="J19" s="114" t="s">
        <v>136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0588528-F0D4-0197-9765-EDA1BD1C59B8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12.421875" customWidth="1"/>
    <col min="2" max="2" style="24" width="14.00390625" customWidth="1"/>
    <col min="3" max="7" width="12.421875" customWidth="1"/>
    <col min="8" max="8" width="13.421875" customWidth="1"/>
    <col min="9" max="10" width="12.421875" customWidth="1"/>
    <col min="11" max="12" style="24" width="12.421875" customWidth="1"/>
    <col min="13" max="15" style="24" width="0" hidden="1" customWidth="1"/>
  </cols>
  <sheetData>
    <row r="1" ht="19.5" customHeight="1">
      <c r="A1" s="24" t="s">
        <v>49</v>
      </c>
      <c r="B1" s="115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70" t="s">
        <v>49</v>
      </c>
      <c r="L1" s="6" t="s">
        <v>173</v>
      </c>
      <c r="M1" s="5" t="s">
        <v>49</v>
      </c>
      <c r="N1" s="5" t="s">
        <v>49</v>
      </c>
      <c r="O1" s="5" t="s">
        <v>49</v>
      </c>
    </row>
    <row r="2" ht="19.5" customHeight="1">
      <c r="A2" s="116" t="s">
        <v>174</v>
      </c>
      <c r="B2" s="116" t="s">
        <v>49</v>
      </c>
      <c r="C2" s="116" t="s">
        <v>49</v>
      </c>
      <c r="D2" s="116" t="s">
        <v>49</v>
      </c>
      <c r="E2" s="116" t="s">
        <v>49</v>
      </c>
      <c r="F2" s="116" t="s">
        <v>49</v>
      </c>
      <c r="G2" s="116" t="s">
        <v>49</v>
      </c>
      <c r="H2" s="116" t="s">
        <v>49</v>
      </c>
      <c r="I2" s="116" t="s">
        <v>49</v>
      </c>
      <c r="J2" s="116" t="s">
        <v>49</v>
      </c>
      <c r="K2" s="116" t="s">
        <v>49</v>
      </c>
      <c r="L2" s="116" t="s">
        <v>49</v>
      </c>
      <c r="M2" s="116" t="s">
        <v>49</v>
      </c>
      <c r="N2" s="117" t="s">
        <v>49</v>
      </c>
      <c r="O2" s="117" t="s">
        <v>49</v>
      </c>
    </row>
    <row r="3" ht="19.5" customHeight="1">
      <c r="A3" s="34" t="s">
        <v>3</v>
      </c>
      <c r="B3" s="34" t="s">
        <v>49</v>
      </c>
      <c r="C3" s="107" t="s">
        <v>49</v>
      </c>
      <c r="D3" s="107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9" t="s">
        <v>4</v>
      </c>
      <c r="M3" s="118" t="s">
        <v>49</v>
      </c>
      <c r="N3" s="118" t="s">
        <v>49</v>
      </c>
      <c r="O3" s="118" t="s">
        <v>49</v>
      </c>
    </row>
    <row r="4" ht="19.5" customHeight="1">
      <c r="A4" s="112" t="s">
        <v>175</v>
      </c>
      <c r="B4" s="119" t="s">
        <v>49</v>
      </c>
      <c r="C4" s="119" t="s">
        <v>49</v>
      </c>
      <c r="D4" s="119" t="s">
        <v>49</v>
      </c>
      <c r="E4" s="119" t="s">
        <v>49</v>
      </c>
      <c r="F4" s="119" t="s">
        <v>49</v>
      </c>
      <c r="G4" s="112" t="s">
        <v>176</v>
      </c>
      <c r="H4" s="119" t="s">
        <v>49</v>
      </c>
      <c r="I4" s="119" t="s">
        <v>49</v>
      </c>
      <c r="J4" s="119" t="s">
        <v>49</v>
      </c>
      <c r="K4" s="119" t="s">
        <v>49</v>
      </c>
      <c r="L4" s="119" t="s">
        <v>49</v>
      </c>
      <c r="M4" s="24" t="s">
        <v>49</v>
      </c>
      <c r="N4" s="24" t="s">
        <v>49</v>
      </c>
      <c r="O4" s="24" t="s">
        <v>49</v>
      </c>
    </row>
    <row r="5" ht="19.5" customHeight="1">
      <c r="A5" s="111" t="s">
        <v>54</v>
      </c>
      <c r="B5" s="120" t="s">
        <v>177</v>
      </c>
      <c r="C5" s="112" t="s">
        <v>178</v>
      </c>
      <c r="D5" s="119" t="s">
        <v>49</v>
      </c>
      <c r="E5" s="119" t="s">
        <v>49</v>
      </c>
      <c r="F5" s="121" t="s">
        <v>179</v>
      </c>
      <c r="G5" s="111" t="s">
        <v>54</v>
      </c>
      <c r="H5" s="120" t="s">
        <v>177</v>
      </c>
      <c r="I5" s="112" t="s">
        <v>178</v>
      </c>
      <c r="J5" s="119" t="s">
        <v>49</v>
      </c>
      <c r="K5" s="119" t="s">
        <v>49</v>
      </c>
      <c r="L5" s="121" t="s">
        <v>179</v>
      </c>
      <c r="M5" s="10" t="s">
        <v>49</v>
      </c>
      <c r="N5" s="10" t="s">
        <v>49</v>
      </c>
      <c r="O5" s="10" t="s">
        <v>49</v>
      </c>
    </row>
    <row r="6" ht="30" customHeight="1">
      <c r="A6" s="111" t="s">
        <v>49</v>
      </c>
      <c r="B6" s="120" t="s">
        <v>49</v>
      </c>
      <c r="C6" s="121" t="s">
        <v>63</v>
      </c>
      <c r="D6" s="121" t="s">
        <v>180</v>
      </c>
      <c r="E6" s="121" t="s">
        <v>181</v>
      </c>
      <c r="F6" s="121" t="s">
        <v>49</v>
      </c>
      <c r="G6" s="111" t="s">
        <v>49</v>
      </c>
      <c r="H6" s="120" t="s">
        <v>49</v>
      </c>
      <c r="I6" s="121" t="s">
        <v>63</v>
      </c>
      <c r="J6" s="121" t="s">
        <v>180</v>
      </c>
      <c r="K6" s="121" t="s">
        <v>181</v>
      </c>
      <c r="L6" s="121" t="s">
        <v>49</v>
      </c>
      <c r="M6" s="122" t="s">
        <v>49</v>
      </c>
      <c r="N6" s="122" t="s">
        <v>182</v>
      </c>
      <c r="O6" s="122" t="s">
        <v>183</v>
      </c>
    </row>
    <row r="7" ht="22.5" customHeight="1" s="57" customFormat="1">
      <c r="A7" s="123">
        <f t="shared" si="0" ref="A7:G7">B7+C7+F7</f>
        <v>0</v>
      </c>
      <c r="B7" s="123">
        <v>0</v>
      </c>
      <c r="C7" s="123">
        <f t="shared" si="1" ref="C7:I7">D7+E7</f>
        <v>0</v>
      </c>
      <c r="D7" s="123">
        <v>0</v>
      </c>
      <c r="E7" s="123">
        <v>0</v>
      </c>
      <c r="F7" s="123">
        <v>0</v>
      </c>
      <c r="G7" s="124">
        <f t="shared" si="0"/>
        <v>0</v>
      </c>
      <c r="H7" s="124">
        <v>0</v>
      </c>
      <c r="I7" s="123">
        <f t="shared" si="1"/>
        <v>0</v>
      </c>
      <c r="J7" s="123">
        <v>0</v>
      </c>
      <c r="K7" s="123">
        <v>0</v>
      </c>
      <c r="L7" s="123">
        <v>0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405A68-84AA-465E-4F96-DD453BE9F0B8}" mc:Ignorable="x14ac xr xr2 xr3">
  <dimension ref="A1:M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45.7109375" customWidth="1"/>
    <col min="5" max="8" style="24" width="15.00390625" customWidth="1"/>
    <col min="9" max="11" style="24" width="0" hidden="1" customWidth="1"/>
    <col min="12" max="12" style="24" width="15.0039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184</v>
      </c>
      <c r="M1" t="s">
        <v>49</v>
      </c>
    </row>
    <row r="2" ht="19.5" customHeight="1">
      <c r="A2" s="7" t="s">
        <v>185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>
      <c r="A4" s="120" t="s">
        <v>52</v>
      </c>
      <c r="B4" s="120" t="s">
        <v>49</v>
      </c>
      <c r="C4" s="120" t="s">
        <v>49</v>
      </c>
      <c r="D4" s="127" t="s">
        <v>53</v>
      </c>
      <c r="E4" s="127" t="s">
        <v>124</v>
      </c>
      <c r="F4" s="128" t="s">
        <v>107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108</v>
      </c>
      <c r="M4" s="130" t="s">
        <v>49</v>
      </c>
    </row>
    <row r="5" ht="11.25" customHeigh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125</v>
      </c>
      <c r="G5" s="132" t="s">
        <v>126</v>
      </c>
      <c r="H5" s="132" t="s">
        <v>127</v>
      </c>
      <c r="I5" s="132" t="s">
        <v>186</v>
      </c>
      <c r="J5" s="132" t="s">
        <v>187</v>
      </c>
      <c r="K5" s="132" t="s">
        <v>188</v>
      </c>
      <c r="L5" s="81" t="s">
        <v>49</v>
      </c>
      <c r="M5" s="133" t="s">
        <v>49</v>
      </c>
    </row>
    <row r="6" ht="11.25" customHeight="1">
      <c r="A6" s="81" t="s">
        <v>49</v>
      </c>
      <c r="B6" s="110" t="s">
        <v>49</v>
      </c>
      <c r="C6" s="81" t="s">
        <v>49</v>
      </c>
      <c r="D6" s="134" t="s">
        <v>49</v>
      </c>
      <c r="E6" s="134" t="s">
        <v>49</v>
      </c>
      <c r="F6" s="135" t="s">
        <v>49</v>
      </c>
      <c r="G6" s="135" t="s">
        <v>49</v>
      </c>
      <c r="H6" s="135" t="s">
        <v>49</v>
      </c>
      <c r="I6" s="135" t="s">
        <v>49</v>
      </c>
      <c r="J6" s="135" t="s">
        <v>49</v>
      </c>
      <c r="K6" s="135" t="s">
        <v>49</v>
      </c>
      <c r="L6" s="81" t="s">
        <v>49</v>
      </c>
      <c r="M6" t="s">
        <v>49</v>
      </c>
    </row>
    <row r="7" ht="22.5" customHeight="1" s="57" customFormat="1">
      <c r="A7" s="103" t="s">
        <v>49</v>
      </c>
      <c r="B7" s="103" t="s">
        <v>49</v>
      </c>
      <c r="C7" s="103" t="s">
        <v>49</v>
      </c>
      <c r="D7" s="52" t="s">
        <v>49</v>
      </c>
      <c r="E7" s="104">
        <f>F7+L7</f>
        <v>0</v>
      </c>
      <c r="F7" s="104">
        <f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68" t="s">
        <v>49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